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ya\Downloads\"/>
    </mc:Choice>
  </mc:AlternateContent>
  <bookViews>
    <workbookView xWindow="0" yWindow="0" windowWidth="28800" windowHeight="12060" activeTab="2"/>
  </bookViews>
  <sheets>
    <sheet name="Transaction - detailed" sheetId="7" r:id="rId1"/>
    <sheet name="Transaction - short" sheetId="9" r:id="rId2"/>
    <sheet name="Equity" sheetId="5" r:id="rId3"/>
    <sheet name="Bond" sheetId="6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5" l="1"/>
  <c r="Q12" i="5"/>
  <c r="Q10" i="5"/>
  <c r="X7" i="6"/>
  <c r="Q7" i="5"/>
  <c r="L31" i="9" l="1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30" i="9"/>
</calcChain>
</file>

<file path=xl/sharedStrings.xml><?xml version="1.0" encoding="utf-8"?>
<sst xmlns="http://schemas.openxmlformats.org/spreadsheetml/2006/main" count="461" uniqueCount="233">
  <si>
    <t>Trade Date</t>
  </si>
  <si>
    <t>Quantity</t>
  </si>
  <si>
    <t>Settlement Amount</t>
  </si>
  <si>
    <t>Currency</t>
  </si>
  <si>
    <t>Value Date</t>
  </si>
  <si>
    <t>Real Estate</t>
  </si>
  <si>
    <t>USD</t>
  </si>
  <si>
    <t>CcyAccountCode</t>
  </si>
  <si>
    <t>TradeDate</t>
  </si>
  <si>
    <t>ValueDate</t>
  </si>
  <si>
    <t>Narration</t>
  </si>
  <si>
    <t>Amount</t>
  </si>
  <si>
    <t>Tag</t>
  </si>
  <si>
    <t>Ticker</t>
  </si>
  <si>
    <t>Price</t>
  </si>
  <si>
    <t>Dirty Price</t>
  </si>
  <si>
    <t>HashTag</t>
  </si>
  <si>
    <t>Account number</t>
  </si>
  <si>
    <t>Portfolio ID</t>
  </si>
  <si>
    <t>Canopy CCY Account</t>
  </si>
  <si>
    <t>Canopy Transaction Type</t>
  </si>
  <si>
    <t>ISIN Code</t>
  </si>
  <si>
    <t>BBG Identifier</t>
  </si>
  <si>
    <t>RIC</t>
  </si>
  <si>
    <t>Valoren / WKN</t>
  </si>
  <si>
    <t>Cusip</t>
  </si>
  <si>
    <t>Bank Security Identifier</t>
  </si>
  <si>
    <t>Canopy Ticker</t>
  </si>
  <si>
    <t>Name Description</t>
  </si>
  <si>
    <t>Coupon</t>
  </si>
  <si>
    <t>Maturity</t>
  </si>
  <si>
    <t>Start Date</t>
  </si>
  <si>
    <t>Bank Reference ID</t>
  </si>
  <si>
    <t>Transacted Price</t>
  </si>
  <si>
    <t>Fees</t>
  </si>
  <si>
    <t>Taxes</t>
  </si>
  <si>
    <t>Gross Settlement Amount</t>
  </si>
  <si>
    <t>canopy</t>
  </si>
  <si>
    <t>transaction narration</t>
  </si>
  <si>
    <t>different from narration = issuer name</t>
  </si>
  <si>
    <t>for bonds, not required if isin code is given</t>
  </si>
  <si>
    <t>SecurityName</t>
  </si>
  <si>
    <t>CountryISO</t>
  </si>
  <si>
    <t>ISINCode</t>
  </si>
  <si>
    <t>BBGTicker</t>
  </si>
  <si>
    <t>BBGID</t>
  </si>
  <si>
    <t>IndustryGroup</t>
  </si>
  <si>
    <t>IndustrySector</t>
  </si>
  <si>
    <t>DividendFrequency</t>
  </si>
  <si>
    <t>DividendPayDateLast</t>
  </si>
  <si>
    <t>DividendLast</t>
  </si>
  <si>
    <t>Benchmark_Index</t>
  </si>
  <si>
    <t>CNY</t>
  </si>
  <si>
    <t>Swan Fiber Co Ltd -A</t>
  </si>
  <si>
    <t>CN</t>
  </si>
  <si>
    <t>CNE000000P38</t>
  </si>
  <si>
    <t>Entertainment</t>
  </si>
  <si>
    <t>Consumer, Cyclical</t>
  </si>
  <si>
    <t>Security Description: Mandatory</t>
  </si>
  <si>
    <t>Security Description: Optional</t>
  </si>
  <si>
    <t>Preferred</t>
  </si>
  <si>
    <t>Alternative 1</t>
  </si>
  <si>
    <t>Alternative 2</t>
  </si>
  <si>
    <t>Purchase related: Mandatory</t>
  </si>
  <si>
    <t>Purchase related: Optional</t>
  </si>
  <si>
    <t>Price History</t>
  </si>
  <si>
    <t>PriceDate</t>
  </si>
  <si>
    <t>ClosePrice</t>
  </si>
  <si>
    <t>MaturityDate</t>
  </si>
  <si>
    <t>BBG_ID</t>
  </si>
  <si>
    <t>CountryOfRiskISO</t>
  </si>
  <si>
    <t>CouponType</t>
  </si>
  <si>
    <t>CouponFrequency</t>
  </si>
  <si>
    <t>DayCountFraction</t>
  </si>
  <si>
    <t>NextCouponDate</t>
  </si>
  <si>
    <t>PaymentRank</t>
  </si>
  <si>
    <t>IsCallable</t>
  </si>
  <si>
    <t>NextCallDate</t>
  </si>
  <si>
    <t>AmountOutstanding</t>
  </si>
  <si>
    <t>MinimiumDenomination</t>
  </si>
  <si>
    <t>AGILE PROPERTY HLDGS LTD</t>
  </si>
  <si>
    <t>China</t>
  </si>
  <si>
    <t>XS1022604570</t>
  </si>
  <si>
    <t>Fixed</t>
  </si>
  <si>
    <t>ISMA-30/360</t>
  </si>
  <si>
    <t>Sr Unsecured</t>
  </si>
  <si>
    <t>clean</t>
  </si>
  <si>
    <t>clean + accrued</t>
  </si>
  <si>
    <t>CleanPrice</t>
  </si>
  <si>
    <t>DirtyPrice</t>
  </si>
  <si>
    <t>Yield</t>
  </si>
  <si>
    <t>DepositRef_bclub-cssg-10001-1-jpy-01_887888</t>
  </si>
  <si>
    <t>TransferFOP Deposit Repay</t>
  </si>
  <si>
    <t>Purchase ticket to reflect Deposit 286,000 JPY Ref_887888 Maturity Date 2016-12-31 2.1% movement out</t>
  </si>
  <si>
    <t>bclub-cssg-10001-1-sgd-01</t>
  </si>
  <si>
    <t>CreateTransaction</t>
  </si>
  <si>
    <t>TransferFOP Deposit Create</t>
  </si>
  <si>
    <t>Purchase ticket to reflect Deposit 286,000 JPY Ref_887888 Maturity Date 2016-12-31 2.1% movement in</t>
  </si>
  <si>
    <t>LoanRef_bclub-cssg-10001-1-gbp-01_556555</t>
  </si>
  <si>
    <t>TransferFOP Loan Repay</t>
  </si>
  <si>
    <t>Purchase ticket to reflect Loan 100,000 GBP Ref_556555 Maturity Date 2016-12-31 5.1% movement out</t>
  </si>
  <si>
    <t>TransferFOP Loan Create</t>
  </si>
  <si>
    <t>Purchase ticket to reflect Loan 100,000 GBP Ref_556555 Maturity Date 2016-12-31 5.1% movement in</t>
  </si>
  <si>
    <t>SpotFX In</t>
  </si>
  <si>
    <t>Buy 100,000 SGD vs USD</t>
  </si>
  <si>
    <t>SpotFX Out</t>
  </si>
  <si>
    <t>Buy 100,000 USD vs SGD</t>
  </si>
  <si>
    <t>LoanRef_bclub-cssg-10001-1-gbp-01_446444</t>
  </si>
  <si>
    <t>Loan Cost</t>
  </si>
  <si>
    <t>Interest on Loan GBP_Ref 446444</t>
  </si>
  <si>
    <t>bclub-cssg-10001-1-gbp-01</t>
  </si>
  <si>
    <t>Loan Repay</t>
  </si>
  <si>
    <t>Redemption Term Loan GBP_Ref 446444</t>
  </si>
  <si>
    <t>Loan Create</t>
  </si>
  <si>
    <t>New Term Loan GBP_Ref 446444</t>
  </si>
  <si>
    <t>DepositRef_bclub-cssg-10001-1-jpy-01_337333</t>
  </si>
  <si>
    <t>Deposit Repay</t>
  </si>
  <si>
    <t>Deposit Repay JPY_Ref 337333</t>
  </si>
  <si>
    <t>bclub-cssg-10001-1-jpy-01</t>
  </si>
  <si>
    <t>Interest</t>
  </si>
  <si>
    <t>Interest on Current Account</t>
  </si>
  <si>
    <t>bclub-cssg-10001-1-usd-01</t>
  </si>
  <si>
    <t>Deposit Interest JPY_Ref 337333</t>
  </si>
  <si>
    <t>Deposit Create</t>
  </si>
  <si>
    <t>Deposit Create JPY_Ref 337333</t>
  </si>
  <si>
    <t>MKT</t>
  </si>
  <si>
    <t>FEOR_SP</t>
  </si>
  <si>
    <t>TransferFOP Out</t>
  </si>
  <si>
    <t>Purchase ticket to reflect 1000 Far East Orchard Ltd Shares movement out</t>
  </si>
  <si>
    <t>FCT_SP</t>
  </si>
  <si>
    <t>Purchase ticket to reflect 1000 Frasers Centrepoint Trust Shares movement out</t>
  </si>
  <si>
    <t>SG3254976487</t>
  </si>
  <si>
    <t>TransferFOP In</t>
  </si>
  <si>
    <t>Purchase ticket to reflect 100,000 SINGAPORE GOVERNMENT 2.75% 2042-04-01 Bonds movement in</t>
  </si>
  <si>
    <t>KYG668911053</t>
  </si>
  <si>
    <t>Purchase ticket to reflect 100,000 OCBC Capital Corp 2008 5.1% Perpetual Bonds movement in</t>
  </si>
  <si>
    <t>XS0424860947</t>
  </si>
  <si>
    <t>Reinvestment</t>
  </si>
  <si>
    <t>Coupon Reinvestment for Gaz Capital SA</t>
  </si>
  <si>
    <t>Reinvestment Interest on Deposit JPY_Ref 337333</t>
  </si>
  <si>
    <t>CAPL_SP</t>
  </si>
  <si>
    <t>Contribution</t>
  </si>
  <si>
    <t>Contribution Capitaland Shares</t>
  </si>
  <si>
    <t>ASCHT_SP</t>
  </si>
  <si>
    <t>Contribution Ascendas Hospitality Trust Shares</t>
  </si>
  <si>
    <t>Distribution</t>
  </si>
  <si>
    <t>Coupon for 100,000 Gaz Capital SA @ 0.1%</t>
  </si>
  <si>
    <t>M1_SP</t>
  </si>
  <si>
    <t>Dividend for 1000 M1 Shares @ 0.1</t>
  </si>
  <si>
    <t>EQ_CALL_OTC_WIL_SP_SGD3.23_EXP_2015-06-08</t>
  </si>
  <si>
    <t>Sale</t>
  </si>
  <si>
    <t>CALL OPT OTC EUROPEAN STYLE WIL SP STRIKE SGD 3.23 2014 - 08.06.15</t>
  </si>
  <si>
    <t>CS_ACCU_EUR_DPW GY=26.6185_KO=32.0112_20160413</t>
  </si>
  <si>
    <t>CS 12M GD KODA OTC FWD MIN ACCU ON DPW GY STRIKE EUR 26.6185; KO: EUR 32.0112 2015 - 13.04.2016</t>
  </si>
  <si>
    <t>bclub-cssg-10001-1-eur-01</t>
  </si>
  <si>
    <t>Purchase</t>
  </si>
  <si>
    <t>XS0878012334</t>
  </si>
  <si>
    <t>Sale of 100,000 Sparkle Assets Ltd</t>
  </si>
  <si>
    <t>Sale of 100,000 Gaz Capital SA</t>
  </si>
  <si>
    <t xml:space="preserve">Purchase of 100,000 Sparkle Assets Ltd @ 103.1615 </t>
  </si>
  <si>
    <t>Purchase of 100,000 Gaz Capital SA @ 111.2235</t>
  </si>
  <si>
    <t>Sale of 1000 Capitaland Shares</t>
  </si>
  <si>
    <t>Sale of 1000 Ascendas Hospitality Trust Shares</t>
  </si>
  <si>
    <t>Purchase of 10,000 Capitaland Shares @ 2.88</t>
  </si>
  <si>
    <t>Purchase of 10,000 Ascendas Hospitality Trust Shares @ 0.64</t>
  </si>
  <si>
    <t>MiscExpense</t>
  </si>
  <si>
    <t>Refund of Custody Fee</t>
  </si>
  <si>
    <t>MiscIncome</t>
  </si>
  <si>
    <t>Money Out</t>
  </si>
  <si>
    <t>Money In</t>
  </si>
  <si>
    <t>Action</t>
  </si>
  <si>
    <t>Blue headers denote required fields.</t>
  </si>
  <si>
    <t>Deposit transfer out of account</t>
  </si>
  <si>
    <t>- Qty</t>
  </si>
  <si>
    <t>DepositRef_CcyAccountCode_BankID (please use existing ID from DepositCreate)</t>
  </si>
  <si>
    <t>Deposit transfer into account</t>
  </si>
  <si>
    <t>+ Qty</t>
  </si>
  <si>
    <t>DepositRef_CcyAccountCode_BankID</t>
  </si>
  <si>
    <t>Loan transfer out of account</t>
  </si>
  <si>
    <t>LoanRef_CcyAccountCode_BankID (please use existing ID from LoanCreate)</t>
  </si>
  <si>
    <t>Loan transfer into account</t>
  </si>
  <si>
    <t>LoanRef_CcyAccountCode_BankID</t>
  </si>
  <si>
    <t>Security or asset transfers to another bank, account or custodian (No cash, loan/deposit)</t>
  </si>
  <si>
    <t>Clean/mkt/blank</t>
  </si>
  <si>
    <t>TICKER/ISIN</t>
  </si>
  <si>
    <t>Security or asset transfers from another bank, account or custodian (No cash, loan/deposit)</t>
  </si>
  <si>
    <t>Eg. Dividend/ Coupon Reinvestment (Receive dividends in form of shares)</t>
  </si>
  <si>
    <t>Bank Interest or Interest = Deposit Repay - Deposit Create</t>
  </si>
  <si>
    <t>(Optional) DepositRef_CcyAccountCode_BankID (please use existing ID from DepositCreate)</t>
  </si>
  <si>
    <t>+</t>
  </si>
  <si>
    <t>Redemption of deposits. Deposit Repay = Deposit Create amount</t>
  </si>
  <si>
    <t>New deposits</t>
  </si>
  <si>
    <t>-</t>
  </si>
  <si>
    <t>Interest payments on loans or current account. Loan Cost = Loan Create + (-)Loan Repay</t>
  </si>
  <si>
    <t>(Optional) LoanRef_CcyAccountCode_BankID (please use existing ID from LoanCreate)</t>
  </si>
  <si>
    <t>Redemption of Loans. Input Loan Repay as negative amt.</t>
  </si>
  <si>
    <t xml:space="preserve">New Loans. Eg. Open Loan, Rollover Loan </t>
  </si>
  <si>
    <t>Payouts to existing investments, such as capital calls for PE investments</t>
  </si>
  <si>
    <t>Payouts from existing investments, such as coupons or dividends</t>
  </si>
  <si>
    <t>Security or Assets Purchase. Eg. Equity, Derivatives, Bonds. (Bond Quantity to divide by 100)</t>
  </si>
  <si>
    <t>(Only for Bonds) Dirty/blank</t>
  </si>
  <si>
    <t>Clean</t>
  </si>
  <si>
    <t>Security or Assets Sale. Eg. Equity, Derivatives, Bonds. (Bond Quantity to divide by 100)</t>
  </si>
  <si>
    <t>Outgoing Cash FX Spot. Eg. Buy 10,000 SGD vs USD (for the USD account)</t>
  </si>
  <si>
    <t>Incoming Cash FX Spot. Eg. Buy 10,000 SGD vs USD (for the SGD account)</t>
  </si>
  <si>
    <t>Interest payments on deposits or current accounts</t>
  </si>
  <si>
    <t>+/-</t>
  </si>
  <si>
    <t>Funds as a result of investment activity, Eg. Management Fee</t>
  </si>
  <si>
    <t xml:space="preserve">Funds as a result of investment activity, Eg. Interest on Current Account </t>
  </si>
  <si>
    <t>Outgoing cash transfers (not included in loss calculation)</t>
  </si>
  <si>
    <t>Incoming cash transfers (not included in profit calculation)</t>
  </si>
  <si>
    <t>Copy the Transaction Description from your bank statement (remove line breaks).</t>
  </si>
  <si>
    <t xml:space="preserve">Description </t>
  </si>
  <si>
    <t>Amount (Direction)</t>
  </si>
  <si>
    <t>Mandatory minimum</t>
  </si>
  <si>
    <t>Optional</t>
  </si>
  <si>
    <t>Mandatory - when applicable</t>
  </si>
  <si>
    <t>identifiers required if no canopy ticker is known</t>
  </si>
  <si>
    <t>purchase of shares at price x</t>
  </si>
  <si>
    <t>bclub-cssg-10001-1-cny-01</t>
  </si>
  <si>
    <t>annual</t>
  </si>
  <si>
    <t>purchase of bonds</t>
  </si>
  <si>
    <t>Super Hedge Fund</t>
  </si>
  <si>
    <t>KY</t>
  </si>
  <si>
    <t>Alternative Investment</t>
  </si>
  <si>
    <t>none</t>
  </si>
  <si>
    <t>subscription to super hedge fund</t>
  </si>
  <si>
    <t>SGD</t>
  </si>
  <si>
    <t>Residential Property: Grange Road</t>
  </si>
  <si>
    <t>SG</t>
  </si>
  <si>
    <t>Property</t>
  </si>
  <si>
    <t>monthly</t>
  </si>
  <si>
    <t>purchase of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</si>
</sst>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 applyFont="1"/>
    <xf numFmtId="0" fontId="0" fillId="0" borderId="0" xfId="0" applyFont="1"/>
    <xf numFmtId="0" fontId="4" fillId="2" borderId="1" xfId="0" applyFont="1" applyFill="1" applyBorder="1" applyAlignment="1">
      <alignment vertical="top"/>
    </xf>
    <xf numFmtId="0" fontId="4" fillId="5" borderId="1" xfId="0" applyFont="1" applyFill="1" applyBorder="1" applyAlignment="1">
      <alignment vertical="top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left" vertical="top"/>
    </xf>
    <xf numFmtId="164" fontId="0" fillId="0" borderId="0" xfId="1" applyNumberFormat="1" applyFont="1"/>
    <xf numFmtId="0" fontId="0" fillId="0" borderId="0" xfId="0" applyNumberFormat="1" applyFont="1" applyAlignment="1">
      <alignment horizontal="left" vertical="center"/>
    </xf>
    <xf numFmtId="0" fontId="5" fillId="0" borderId="0" xfId="0" applyFont="1"/>
    <xf numFmtId="0" fontId="5" fillId="6" borderId="0" xfId="0" applyFont="1" applyFill="1"/>
    <xf numFmtId="0" fontId="5" fillId="4" borderId="0" xfId="0" applyFont="1" applyFill="1"/>
    <xf numFmtId="164" fontId="5" fillId="4" borderId="0" xfId="1" applyNumberFormat="1" applyFont="1" applyFill="1"/>
    <xf numFmtId="0" fontId="5" fillId="4" borderId="0" xfId="0" applyNumberFormat="1" applyFont="1" applyFill="1" applyAlignment="1">
      <alignment horizontal="left" vertical="center"/>
    </xf>
    <xf numFmtId="0" fontId="5" fillId="0" borderId="0" xfId="1" applyNumberFormat="1" applyFont="1" applyBorder="1"/>
    <xf numFmtId="14" fontId="5" fillId="0" borderId="0" xfId="0" applyNumberFormat="1" applyFont="1"/>
    <xf numFmtId="0" fontId="5" fillId="0" borderId="0" xfId="0" applyFont="1" applyBorder="1"/>
    <xf numFmtId="0" fontId="5" fillId="4" borderId="0" xfId="0" applyFont="1" applyFill="1" applyAlignment="1">
      <alignment horizontal="right" vertical="center"/>
    </xf>
    <xf numFmtId="0" fontId="5" fillId="4" borderId="0" xfId="0" applyNumberFormat="1" applyFont="1" applyFill="1" applyBorder="1" applyAlignment="1">
      <alignment horizontal="left" vertical="center"/>
    </xf>
    <xf numFmtId="164" fontId="5" fillId="0" borderId="0" xfId="1" applyNumberFormat="1" applyFont="1" applyBorder="1"/>
    <xf numFmtId="164" fontId="5" fillId="0" borderId="0" xfId="1" applyNumberFormat="1" applyFont="1" applyFill="1" applyBorder="1"/>
    <xf numFmtId="0" fontId="6" fillId="2" borderId="2" xfId="0" applyFont="1" applyFill="1" applyBorder="1"/>
    <xf numFmtId="164" fontId="6" fillId="2" borderId="2" xfId="1" applyNumberFormat="1" applyFont="1" applyFill="1" applyBorder="1"/>
    <xf numFmtId="43" fontId="6" fillId="2" borderId="2" xfId="1" applyFont="1" applyFill="1" applyBorder="1"/>
    <xf numFmtId="14" fontId="6" fillId="2" borderId="2" xfId="0" applyNumberFormat="1" applyFont="1" applyFill="1" applyBorder="1"/>
    <xf numFmtId="0" fontId="6" fillId="2" borderId="3" xfId="0" applyFont="1" applyFill="1" applyBorder="1" applyAlignment="1">
      <alignment vertical="top"/>
    </xf>
    <xf numFmtId="0" fontId="0" fillId="0" borderId="0" xfId="0" applyFont="1" applyAlignment="1">
      <alignment horizontal="right" vertical="center"/>
    </xf>
    <xf numFmtId="43" fontId="0" fillId="0" borderId="0" xfId="1" applyFont="1"/>
    <xf numFmtId="0" fontId="1" fillId="0" borderId="0" xfId="0" applyFont="1" applyFill="1" applyBorder="1" applyAlignment="1">
      <alignment vertical="top"/>
    </xf>
    <xf numFmtId="0" fontId="0" fillId="0" borderId="0" xfId="0" applyFont="1" applyAlignment="1">
      <alignment horizontal="left" vertical="top"/>
    </xf>
    <xf numFmtId="43" fontId="0" fillId="0" borderId="0" xfId="1" applyFont="1" applyAlignment="1">
      <alignment horizontal="left" vertical="top"/>
    </xf>
    <xf numFmtId="164" fontId="0" fillId="0" borderId="0" xfId="1" applyNumberFormat="1" applyFont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4" xfId="0" quotePrefix="1" applyFont="1" applyFill="1" applyBorder="1"/>
    <xf numFmtId="43" fontId="0" fillId="7" borderId="4" xfId="1" applyFont="1" applyFill="1" applyBorder="1" applyAlignment="1">
      <alignment horizontal="left" vertical="center"/>
    </xf>
    <xf numFmtId="164" fontId="8" fillId="4" borderId="4" xfId="1" quotePrefix="1" applyNumberFormat="1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1" fillId="0" borderId="4" xfId="0" applyNumberFormat="1" applyFont="1" applyBorder="1" applyAlignment="1">
      <alignment horizontal="left" vertical="center"/>
    </xf>
    <xf numFmtId="0" fontId="0" fillId="0" borderId="5" xfId="0" quotePrefix="1" applyFont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43" fontId="8" fillId="7" borderId="4" xfId="1" applyFont="1" applyFill="1" applyBorder="1" applyAlignment="1">
      <alignment horizontal="left" vertical="center"/>
    </xf>
    <xf numFmtId="43" fontId="8" fillId="4" borderId="4" xfId="1" applyFont="1" applyFill="1" applyBorder="1" applyAlignment="1">
      <alignment horizontal="left" vertical="center"/>
    </xf>
    <xf numFmtId="0" fontId="0" fillId="0" borderId="0" xfId="0" quotePrefix="1" applyFont="1" applyFill="1" applyBorder="1"/>
    <xf numFmtId="164" fontId="1" fillId="7" borderId="4" xfId="1" applyNumberFormat="1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0" fillId="7" borderId="0" xfId="0" applyFont="1" applyFill="1"/>
    <xf numFmtId="164" fontId="8" fillId="7" borderId="4" xfId="1" applyNumberFormat="1" applyFont="1" applyFill="1" applyBorder="1" applyAlignment="1">
      <alignment horizontal="left" vertical="center"/>
    </xf>
    <xf numFmtId="43" fontId="8" fillId="8" borderId="4" xfId="1" applyFont="1" applyFill="1" applyBorder="1" applyAlignment="1">
      <alignment horizontal="left" vertical="center"/>
    </xf>
    <xf numFmtId="0" fontId="0" fillId="0" borderId="0" xfId="0" applyFont="1" applyFill="1"/>
    <xf numFmtId="0" fontId="1" fillId="0" borderId="0" xfId="0" applyFont="1" applyFill="1" applyBorder="1"/>
    <xf numFmtId="0" fontId="1" fillId="0" borderId="4" xfId="1" applyNumberFormat="1" applyFont="1" applyBorder="1" applyAlignment="1">
      <alignment horizontal="left" vertical="center"/>
    </xf>
    <xf numFmtId="0" fontId="0" fillId="0" borderId="6" xfId="0" quotePrefix="1" applyFont="1" applyFill="1" applyBorder="1"/>
    <xf numFmtId="0" fontId="1" fillId="7" borderId="6" xfId="0" applyFont="1" applyFill="1" applyBorder="1" applyAlignment="1">
      <alignment horizontal="left" vertical="center"/>
    </xf>
    <xf numFmtId="164" fontId="1" fillId="7" borderId="6" xfId="1" applyNumberFormat="1" applyFont="1" applyFill="1" applyBorder="1" applyAlignment="1">
      <alignment horizontal="left" vertical="center"/>
    </xf>
    <xf numFmtId="0" fontId="1" fillId="0" borderId="6" xfId="0" applyNumberFormat="1" applyFont="1" applyBorder="1" applyAlignment="1">
      <alignment horizontal="left" vertical="center"/>
    </xf>
    <xf numFmtId="0" fontId="0" fillId="0" borderId="7" xfId="0" quotePrefix="1" applyFont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6" fillId="2" borderId="9" xfId="0" applyFont="1" applyFill="1" applyBorder="1"/>
    <xf numFmtId="0" fontId="1" fillId="2" borderId="9" xfId="0" applyFont="1" applyFill="1" applyBorder="1" applyAlignment="1">
      <alignment horizontal="left" vertical="center"/>
    </xf>
    <xf numFmtId="164" fontId="1" fillId="2" borderId="9" xfId="1" applyNumberFormat="1" applyFont="1" applyFill="1" applyBorder="1" applyAlignment="1">
      <alignment horizontal="left" vertical="center"/>
    </xf>
    <xf numFmtId="0" fontId="1" fillId="2" borderId="9" xfId="0" applyFont="1" applyFill="1" applyBorder="1"/>
    <xf numFmtId="14" fontId="6" fillId="2" borderId="9" xfId="0" applyNumberFormat="1" applyFont="1" applyFill="1" applyBorder="1"/>
    <xf numFmtId="0" fontId="6" fillId="2" borderId="10" xfId="0" applyFont="1" applyFill="1" applyBorder="1" applyAlignment="1">
      <alignment vertical="top"/>
    </xf>
    <xf numFmtId="0" fontId="4" fillId="3" borderId="0" xfId="0" applyFont="1" applyFill="1" applyBorder="1" applyAlignment="1">
      <alignment horizontal="center" vertical="top"/>
    </xf>
    <xf numFmtId="15" fontId="5" fillId="0" borderId="0" xfId="0" applyNumberFormat="1" applyFont="1"/>
    <xf numFmtId="4" fontId="5" fillId="0" borderId="0" xfId="0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5" fontId="5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6"/>
  <sheetViews>
    <sheetView showGridLines="0" workbookViewId="0">
      <selection activeCell="C15" sqref="C15"/>
    </sheetView>
  </sheetViews>
  <sheetFormatPr defaultRowHeight="15" x14ac:dyDescent="0.25"/>
  <cols>
    <col min="2" max="2" width="25.85546875" customWidth="1"/>
    <col min="3" max="3" width="14.140625" bestFit="1" customWidth="1"/>
    <col min="4" max="4" width="12.42578125" bestFit="1" customWidth="1"/>
    <col min="5" max="5" width="8" bestFit="1" customWidth="1"/>
    <col min="6" max="7" width="9.5703125" bestFit="1" customWidth="1"/>
    <col min="8" max="8" width="19.7109375" bestFit="1" customWidth="1"/>
    <col min="9" max="9" width="17" bestFit="1" customWidth="1"/>
    <col min="10" max="10" width="20.42578125" bestFit="1" customWidth="1"/>
    <col min="11" max="11" width="7.85546875" bestFit="1" customWidth="1"/>
    <col min="12" max="12" width="13.85546875" bestFit="1" customWidth="1"/>
    <col min="13" max="13" width="9.140625" bestFit="1" customWidth="1"/>
    <col min="14" max="14" width="10" bestFit="1" customWidth="1"/>
    <col min="15" max="15" width="13.5703125" bestFit="1" customWidth="1"/>
    <col min="16" max="16" width="3.85546875" bestFit="1" customWidth="1"/>
    <col min="17" max="17" width="14.28515625" bestFit="1" customWidth="1"/>
    <col min="18" max="18" width="5.85546875" bestFit="1" customWidth="1"/>
    <col min="19" max="19" width="22.140625" bestFit="1" customWidth="1"/>
    <col min="20" max="20" width="13.42578125" bestFit="1" customWidth="1"/>
    <col min="21" max="21" width="35.7109375" bestFit="1" customWidth="1"/>
    <col min="22" max="23" width="39.7109375" bestFit="1" customWidth="1"/>
    <col min="24" max="24" width="9.7109375" bestFit="1" customWidth="1"/>
    <col min="25" max="25" width="17.42578125" bestFit="1" customWidth="1"/>
    <col min="26" max="26" width="5.140625" bestFit="1" customWidth="1"/>
    <col min="27" max="27" width="6" bestFit="1" customWidth="1"/>
    <col min="28" max="28" width="24.28515625" bestFit="1" customWidth="1"/>
    <col min="29" max="29" width="5.140625" bestFit="1" customWidth="1"/>
    <col min="30" max="30" width="6" bestFit="1" customWidth="1"/>
    <col min="31" max="31" width="24.28515625" bestFit="1" customWidth="1"/>
  </cols>
  <sheetData>
    <row r="1" spans="2:28" x14ac:dyDescent="0.25">
      <c r="B1" s="9" t="s">
        <v>214</v>
      </c>
    </row>
    <row r="2" spans="2:28" x14ac:dyDescent="0.25">
      <c r="B2" s="71" t="s">
        <v>216</v>
      </c>
    </row>
    <row r="3" spans="2:28" x14ac:dyDescent="0.25">
      <c r="B3" s="10" t="s">
        <v>215</v>
      </c>
    </row>
    <row r="5" spans="2:28" x14ac:dyDescent="0.25">
      <c r="B5" t="s">
        <v>60</v>
      </c>
      <c r="C5" t="s">
        <v>61</v>
      </c>
      <c r="D5" t="s">
        <v>62</v>
      </c>
      <c r="H5" t="s">
        <v>38</v>
      </c>
      <c r="J5" t="s">
        <v>37</v>
      </c>
      <c r="N5" t="s">
        <v>217</v>
      </c>
      <c r="T5" t="s">
        <v>37</v>
      </c>
      <c r="U5" t="s">
        <v>39</v>
      </c>
      <c r="V5" t="s">
        <v>40</v>
      </c>
      <c r="W5" t="s">
        <v>40</v>
      </c>
    </row>
    <row r="6" spans="2:28" x14ac:dyDescent="0.25">
      <c r="B6" s="9" t="s">
        <v>19</v>
      </c>
      <c r="C6" s="9" t="s">
        <v>17</v>
      </c>
      <c r="D6" s="9" t="s">
        <v>18</v>
      </c>
      <c r="E6" s="9" t="s">
        <v>3</v>
      </c>
      <c r="F6" s="9" t="s">
        <v>0</v>
      </c>
      <c r="G6" s="9" t="s">
        <v>4</v>
      </c>
      <c r="H6" s="9" t="s">
        <v>10</v>
      </c>
      <c r="I6" s="9" t="s">
        <v>2</v>
      </c>
      <c r="J6" s="9" t="s">
        <v>20</v>
      </c>
      <c r="K6" s="71" t="s">
        <v>1</v>
      </c>
      <c r="L6" s="71" t="s">
        <v>33</v>
      </c>
      <c r="M6" s="71" t="s">
        <v>15</v>
      </c>
      <c r="N6" s="10" t="s">
        <v>21</v>
      </c>
      <c r="O6" s="10" t="s">
        <v>22</v>
      </c>
      <c r="P6" s="10" t="s">
        <v>23</v>
      </c>
      <c r="Q6" s="10" t="s">
        <v>24</v>
      </c>
      <c r="R6" s="10" t="s">
        <v>25</v>
      </c>
      <c r="S6" s="10" t="s">
        <v>26</v>
      </c>
      <c r="T6" s="71" t="s">
        <v>27</v>
      </c>
      <c r="U6" s="10" t="s">
        <v>28</v>
      </c>
      <c r="V6" s="10" t="s">
        <v>29</v>
      </c>
      <c r="W6" s="10" t="s">
        <v>30</v>
      </c>
      <c r="X6" s="10" t="s">
        <v>31</v>
      </c>
      <c r="Y6" s="10" t="s">
        <v>32</v>
      </c>
      <c r="Z6" s="10" t="s">
        <v>34</v>
      </c>
      <c r="AA6" s="10" t="s">
        <v>35</v>
      </c>
      <c r="AB6" s="10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workbookViewId="0"/>
  </sheetViews>
  <sheetFormatPr defaultRowHeight="15" x14ac:dyDescent="0.25"/>
  <cols>
    <col min="1" max="1" width="18.28515625" style="4" customWidth="1"/>
    <col min="2" max="2" width="26" style="4" customWidth="1"/>
    <col min="3" max="3" width="13.42578125" style="3" customWidth="1"/>
    <col min="4" max="4" width="13.5703125" style="3" customWidth="1"/>
    <col min="5" max="5" width="92.42578125" style="4" customWidth="1"/>
    <col min="6" max="6" width="17.5703125" style="4" customWidth="1"/>
    <col min="7" max="7" width="24.140625" style="15" customWidth="1"/>
    <col min="8" max="8" width="92.5703125" style="4" bestFit="1" customWidth="1"/>
    <col min="9" max="9" width="12.7109375" style="14" customWidth="1"/>
    <col min="10" max="10" width="16.5703125" style="4" customWidth="1"/>
    <col min="11" max="11" width="25.7109375" style="4" customWidth="1"/>
    <col min="12" max="12" width="84.28515625" style="4" customWidth="1"/>
    <col min="13" max="13" width="10.85546875" style="4" customWidth="1"/>
    <col min="14" max="14" width="19.7109375" style="4" customWidth="1"/>
    <col min="15" max="15" width="11.140625" style="4" customWidth="1"/>
    <col min="16" max="16" width="20" style="4" customWidth="1"/>
    <col min="17" max="16384" width="9.140625" style="4"/>
  </cols>
  <sheetData>
    <row r="1" spans="1:13" ht="15.75" thickBot="1" x14ac:dyDescent="0.3">
      <c r="A1" s="70" t="s">
        <v>170</v>
      </c>
      <c r="B1" s="65" t="s">
        <v>7</v>
      </c>
      <c r="C1" s="69" t="s">
        <v>8</v>
      </c>
      <c r="D1" s="69" t="s">
        <v>9</v>
      </c>
      <c r="E1" s="68" t="s">
        <v>10</v>
      </c>
      <c r="F1" s="68" t="s">
        <v>213</v>
      </c>
      <c r="G1" s="66" t="s">
        <v>12</v>
      </c>
      <c r="H1" s="66" t="s">
        <v>13</v>
      </c>
      <c r="I1" s="67" t="s">
        <v>1</v>
      </c>
      <c r="J1" s="66" t="s">
        <v>14</v>
      </c>
      <c r="K1" s="65" t="s">
        <v>15</v>
      </c>
      <c r="L1" s="64" t="s">
        <v>212</v>
      </c>
      <c r="M1" s="57"/>
    </row>
    <row r="2" spans="1:13" s="56" customFormat="1" x14ac:dyDescent="0.25">
      <c r="A2" s="4"/>
      <c r="B2" s="4"/>
      <c r="C2" s="3"/>
      <c r="D2" s="3"/>
      <c r="E2" s="4" t="s">
        <v>211</v>
      </c>
      <c r="F2" s="63" t="s">
        <v>189</v>
      </c>
      <c r="G2" s="62" t="s">
        <v>169</v>
      </c>
      <c r="H2" s="60"/>
      <c r="I2" s="61"/>
      <c r="J2" s="60"/>
      <c r="K2" s="60"/>
      <c r="L2" s="59" t="s">
        <v>210</v>
      </c>
      <c r="M2" s="57"/>
    </row>
    <row r="3" spans="1:13" s="56" customFormat="1" x14ac:dyDescent="0.25">
      <c r="A3" s="4"/>
      <c r="B3" s="4"/>
      <c r="C3" s="3"/>
      <c r="D3" s="3"/>
      <c r="E3" s="4"/>
      <c r="F3" s="46" t="s">
        <v>192</v>
      </c>
      <c r="G3" s="45" t="s">
        <v>168</v>
      </c>
      <c r="H3" s="47"/>
      <c r="I3" s="51"/>
      <c r="J3" s="47"/>
      <c r="K3" s="47"/>
      <c r="L3" s="41" t="s">
        <v>209</v>
      </c>
      <c r="M3" s="57"/>
    </row>
    <row r="4" spans="1:13" s="56" customFormat="1" x14ac:dyDescent="0.25">
      <c r="A4" s="4"/>
      <c r="B4" s="4"/>
      <c r="C4" s="3"/>
      <c r="D4" s="3"/>
      <c r="E4" s="4"/>
      <c r="F4" s="46" t="s">
        <v>189</v>
      </c>
      <c r="G4" s="45" t="s">
        <v>167</v>
      </c>
      <c r="H4" s="47"/>
      <c r="I4" s="51"/>
      <c r="J4" s="47"/>
      <c r="K4" s="47"/>
      <c r="L4" s="41" t="s">
        <v>208</v>
      </c>
      <c r="M4" s="57"/>
    </row>
    <row r="5" spans="1:13" s="56" customFormat="1" x14ac:dyDescent="0.25">
      <c r="A5" s="4"/>
      <c r="B5" s="4"/>
      <c r="C5" s="3"/>
      <c r="D5" s="3"/>
      <c r="E5" s="4"/>
      <c r="F5" s="46" t="s">
        <v>192</v>
      </c>
      <c r="G5" s="45" t="s">
        <v>165</v>
      </c>
      <c r="H5" s="47"/>
      <c r="I5" s="51"/>
      <c r="J5" s="47"/>
      <c r="K5" s="47"/>
      <c r="L5" s="41" t="s">
        <v>207</v>
      </c>
      <c r="M5" s="57"/>
    </row>
    <row r="6" spans="1:13" s="56" customFormat="1" x14ac:dyDescent="0.25">
      <c r="A6" s="4"/>
      <c r="B6" s="4"/>
      <c r="C6" s="3"/>
      <c r="D6" s="3"/>
      <c r="E6" s="4"/>
      <c r="F6" s="46" t="s">
        <v>206</v>
      </c>
      <c r="G6" s="45" t="s">
        <v>119</v>
      </c>
      <c r="H6" s="47"/>
      <c r="I6" s="51"/>
      <c r="J6" s="47"/>
      <c r="K6" s="47"/>
      <c r="L6" s="41" t="s">
        <v>205</v>
      </c>
      <c r="M6" s="57"/>
    </row>
    <row r="7" spans="1:13" s="56" customFormat="1" x14ac:dyDescent="0.25">
      <c r="A7" s="4"/>
      <c r="B7" s="4"/>
      <c r="C7" s="3"/>
      <c r="D7" s="3"/>
      <c r="E7" s="4"/>
      <c r="F7" s="46" t="s">
        <v>189</v>
      </c>
      <c r="G7" s="58" t="s">
        <v>103</v>
      </c>
      <c r="H7" s="47"/>
      <c r="I7" s="51"/>
      <c r="J7" s="47"/>
      <c r="K7" s="47"/>
      <c r="L7" s="41" t="s">
        <v>204</v>
      </c>
      <c r="M7" s="57"/>
    </row>
    <row r="8" spans="1:13" s="56" customFormat="1" x14ac:dyDescent="0.25">
      <c r="A8" s="4"/>
      <c r="B8" s="4"/>
      <c r="C8" s="3"/>
      <c r="D8" s="3"/>
      <c r="E8" s="4"/>
      <c r="F8" s="46" t="s">
        <v>192</v>
      </c>
      <c r="G8" s="58" t="s">
        <v>105</v>
      </c>
      <c r="H8" s="47"/>
      <c r="I8" s="51"/>
      <c r="J8" s="47"/>
      <c r="K8" s="47"/>
      <c r="L8" s="41" t="s">
        <v>203</v>
      </c>
      <c r="M8" s="57"/>
    </row>
    <row r="9" spans="1:13" x14ac:dyDescent="0.25">
      <c r="F9" s="46" t="s">
        <v>189</v>
      </c>
      <c r="G9" s="45" t="s">
        <v>150</v>
      </c>
      <c r="H9" s="44" t="s">
        <v>184</v>
      </c>
      <c r="I9" s="43" t="s">
        <v>173</v>
      </c>
      <c r="J9" s="49" t="s">
        <v>201</v>
      </c>
      <c r="K9" s="55" t="s">
        <v>200</v>
      </c>
      <c r="L9" s="41" t="s">
        <v>202</v>
      </c>
      <c r="M9" s="50"/>
    </row>
    <row r="10" spans="1:13" x14ac:dyDescent="0.25">
      <c r="F10" s="46" t="s">
        <v>192</v>
      </c>
      <c r="G10" s="45" t="s">
        <v>155</v>
      </c>
      <c r="H10" s="44" t="s">
        <v>184</v>
      </c>
      <c r="I10" s="43" t="s">
        <v>176</v>
      </c>
      <c r="J10" s="49" t="s">
        <v>201</v>
      </c>
      <c r="K10" s="55" t="s">
        <v>200</v>
      </c>
      <c r="L10" s="41" t="s">
        <v>199</v>
      </c>
      <c r="M10" s="50"/>
    </row>
    <row r="11" spans="1:13" x14ac:dyDescent="0.25">
      <c r="F11" s="46" t="s">
        <v>189</v>
      </c>
      <c r="G11" s="45" t="s">
        <v>145</v>
      </c>
      <c r="H11" s="44" t="s">
        <v>184</v>
      </c>
      <c r="I11" s="54"/>
      <c r="J11" s="48"/>
      <c r="K11" s="48"/>
      <c r="L11" s="41" t="s">
        <v>198</v>
      </c>
      <c r="M11" s="50"/>
    </row>
    <row r="12" spans="1:13" x14ac:dyDescent="0.25">
      <c r="F12" s="46" t="s">
        <v>192</v>
      </c>
      <c r="G12" s="45" t="s">
        <v>141</v>
      </c>
      <c r="H12" s="44" t="s">
        <v>184</v>
      </c>
      <c r="I12" s="54"/>
      <c r="J12" s="48"/>
      <c r="K12" s="53"/>
      <c r="L12" s="41" t="s">
        <v>197</v>
      </c>
      <c r="M12" s="50"/>
    </row>
    <row r="13" spans="1:13" x14ac:dyDescent="0.25">
      <c r="F13" s="46" t="s">
        <v>189</v>
      </c>
      <c r="G13" s="45" t="s">
        <v>113</v>
      </c>
      <c r="H13" s="44" t="s">
        <v>181</v>
      </c>
      <c r="I13" s="47"/>
      <c r="J13" s="47"/>
      <c r="K13" s="47"/>
      <c r="L13" s="41" t="s">
        <v>196</v>
      </c>
      <c r="M13" s="40"/>
    </row>
    <row r="14" spans="1:13" x14ac:dyDescent="0.25">
      <c r="F14" s="46" t="s">
        <v>192</v>
      </c>
      <c r="G14" s="45" t="s">
        <v>111</v>
      </c>
      <c r="H14" s="44" t="s">
        <v>179</v>
      </c>
      <c r="I14" s="47"/>
      <c r="J14" s="47"/>
      <c r="K14" s="47"/>
      <c r="L14" s="41" t="s">
        <v>195</v>
      </c>
      <c r="M14" s="40"/>
    </row>
    <row r="15" spans="1:13" x14ac:dyDescent="0.25">
      <c r="F15" s="46" t="s">
        <v>192</v>
      </c>
      <c r="G15" s="45" t="s">
        <v>108</v>
      </c>
      <c r="H15" s="52" t="s">
        <v>194</v>
      </c>
      <c r="I15" s="47"/>
      <c r="J15" s="47"/>
      <c r="K15" s="47"/>
      <c r="L15" s="41" t="s">
        <v>193</v>
      </c>
      <c r="M15" s="40"/>
    </row>
    <row r="16" spans="1:13" x14ac:dyDescent="0.25">
      <c r="F16" s="46" t="s">
        <v>192</v>
      </c>
      <c r="G16" s="45" t="s">
        <v>123</v>
      </c>
      <c r="H16" s="44" t="s">
        <v>177</v>
      </c>
      <c r="I16" s="47"/>
      <c r="J16" s="47"/>
      <c r="K16" s="47"/>
      <c r="L16" s="41" t="s">
        <v>191</v>
      </c>
      <c r="M16" s="40"/>
    </row>
    <row r="17" spans="1:13" x14ac:dyDescent="0.25">
      <c r="F17" s="46" t="s">
        <v>189</v>
      </c>
      <c r="G17" s="45" t="s">
        <v>116</v>
      </c>
      <c r="H17" s="44" t="s">
        <v>174</v>
      </c>
      <c r="I17" s="47"/>
      <c r="J17" s="47"/>
      <c r="K17" s="47"/>
      <c r="L17" s="41" t="s">
        <v>190</v>
      </c>
      <c r="M17" s="40"/>
    </row>
    <row r="18" spans="1:13" x14ac:dyDescent="0.25">
      <c r="F18" s="46" t="s">
        <v>189</v>
      </c>
      <c r="G18" s="45" t="s">
        <v>119</v>
      </c>
      <c r="H18" s="52" t="s">
        <v>188</v>
      </c>
      <c r="I18" s="51"/>
      <c r="J18" s="47"/>
      <c r="K18" s="47"/>
      <c r="L18" s="41" t="s">
        <v>187</v>
      </c>
      <c r="M18" s="40"/>
    </row>
    <row r="19" spans="1:13" x14ac:dyDescent="0.25">
      <c r="F19" s="46">
        <v>0</v>
      </c>
      <c r="G19" s="45" t="s">
        <v>137</v>
      </c>
      <c r="H19" s="44" t="s">
        <v>184</v>
      </c>
      <c r="I19" s="43" t="s">
        <v>176</v>
      </c>
      <c r="J19" s="48"/>
      <c r="K19" s="48"/>
      <c r="L19" s="41" t="s">
        <v>186</v>
      </c>
      <c r="M19" s="50"/>
    </row>
    <row r="20" spans="1:13" x14ac:dyDescent="0.25">
      <c r="F20" s="46">
        <v>0</v>
      </c>
      <c r="G20" s="45" t="s">
        <v>132</v>
      </c>
      <c r="H20" s="44" t="s">
        <v>184</v>
      </c>
      <c r="I20" s="43" t="s">
        <v>176</v>
      </c>
      <c r="J20" s="49" t="s">
        <v>183</v>
      </c>
      <c r="K20" s="48"/>
      <c r="L20" s="41" t="s">
        <v>185</v>
      </c>
      <c r="M20" s="50"/>
    </row>
    <row r="21" spans="1:13" x14ac:dyDescent="0.25">
      <c r="F21" s="46">
        <v>0</v>
      </c>
      <c r="G21" s="45" t="s">
        <v>127</v>
      </c>
      <c r="H21" s="44" t="s">
        <v>184</v>
      </c>
      <c r="I21" s="43" t="s">
        <v>173</v>
      </c>
      <c r="J21" s="49" t="s">
        <v>183</v>
      </c>
      <c r="K21" s="48"/>
      <c r="L21" s="41" t="s">
        <v>182</v>
      </c>
      <c r="M21" s="40"/>
    </row>
    <row r="22" spans="1:13" x14ac:dyDescent="0.25">
      <c r="F22" s="46">
        <v>0</v>
      </c>
      <c r="G22" s="45" t="s">
        <v>101</v>
      </c>
      <c r="H22" s="44" t="s">
        <v>181</v>
      </c>
      <c r="I22" s="43" t="s">
        <v>173</v>
      </c>
      <c r="J22" s="47"/>
      <c r="K22" s="47"/>
      <c r="L22" s="41" t="s">
        <v>180</v>
      </c>
      <c r="M22" s="40"/>
    </row>
    <row r="23" spans="1:13" x14ac:dyDescent="0.25">
      <c r="F23" s="46">
        <v>0</v>
      </c>
      <c r="G23" s="45" t="s">
        <v>99</v>
      </c>
      <c r="H23" s="44" t="s">
        <v>179</v>
      </c>
      <c r="I23" s="43" t="s">
        <v>176</v>
      </c>
      <c r="J23" s="42"/>
      <c r="K23" s="42"/>
      <c r="L23" s="41" t="s">
        <v>178</v>
      </c>
      <c r="M23" s="40"/>
    </row>
    <row r="24" spans="1:13" x14ac:dyDescent="0.25">
      <c r="E24" s="36"/>
      <c r="F24" s="46">
        <v>0</v>
      </c>
      <c r="G24" s="45" t="s">
        <v>96</v>
      </c>
      <c r="H24" s="44" t="s">
        <v>177</v>
      </c>
      <c r="I24" s="43" t="s">
        <v>176</v>
      </c>
      <c r="J24" s="42"/>
      <c r="K24" s="42"/>
      <c r="L24" s="41" t="s">
        <v>175</v>
      </c>
      <c r="M24" s="40"/>
    </row>
    <row r="25" spans="1:13" x14ac:dyDescent="0.25">
      <c r="E25" s="36"/>
      <c r="F25" s="46">
        <v>0</v>
      </c>
      <c r="G25" s="45" t="s">
        <v>92</v>
      </c>
      <c r="H25" s="44" t="s">
        <v>174</v>
      </c>
      <c r="I25" s="43" t="s">
        <v>173</v>
      </c>
      <c r="J25" s="42"/>
      <c r="K25" s="42"/>
      <c r="L25" s="41" t="s">
        <v>172</v>
      </c>
      <c r="M25" s="40"/>
    </row>
    <row r="26" spans="1:13" x14ac:dyDescent="0.25">
      <c r="A26" s="2" t="s">
        <v>171</v>
      </c>
      <c r="B26" s="2"/>
      <c r="F26" s="34"/>
      <c r="H26" s="39"/>
      <c r="I26" s="38"/>
      <c r="J26" s="37"/>
      <c r="K26" s="37"/>
      <c r="L26" s="36"/>
    </row>
    <row r="27" spans="1:13" x14ac:dyDescent="0.25">
      <c r="F27" s="34"/>
      <c r="J27" s="33"/>
      <c r="K27" s="33"/>
    </row>
    <row r="28" spans="1:13" x14ac:dyDescent="0.25">
      <c r="A28" s="35"/>
      <c r="F28" s="34"/>
      <c r="J28" s="33"/>
      <c r="K28" s="33"/>
    </row>
    <row r="29" spans="1:13" s="23" customFormat="1" ht="15.75" thickBot="1" x14ac:dyDescent="0.3">
      <c r="A29" s="32" t="s">
        <v>170</v>
      </c>
      <c r="B29" s="28" t="s">
        <v>7</v>
      </c>
      <c r="C29" s="31" t="s">
        <v>8</v>
      </c>
      <c r="D29" s="31" t="s">
        <v>9</v>
      </c>
      <c r="E29" s="28" t="s">
        <v>10</v>
      </c>
      <c r="F29" s="30" t="s">
        <v>11</v>
      </c>
      <c r="G29" s="28" t="s">
        <v>12</v>
      </c>
      <c r="H29" s="28" t="s">
        <v>13</v>
      </c>
      <c r="I29" s="29" t="s">
        <v>1</v>
      </c>
      <c r="J29" s="28" t="s">
        <v>14</v>
      </c>
      <c r="K29" s="28" t="s">
        <v>15</v>
      </c>
      <c r="L29" s="28" t="s">
        <v>16</v>
      </c>
    </row>
    <row r="30" spans="1:13" x14ac:dyDescent="0.25">
      <c r="A30" s="23" t="s">
        <v>95</v>
      </c>
      <c r="B30" s="16" t="s">
        <v>121</v>
      </c>
      <c r="C30" s="22">
        <v>42309</v>
      </c>
      <c r="D30" s="22">
        <v>42311</v>
      </c>
      <c r="E30" s="16" t="s">
        <v>169</v>
      </c>
      <c r="F30" s="26">
        <v>8000000</v>
      </c>
      <c r="G30" s="25" t="s">
        <v>169</v>
      </c>
      <c r="H30" s="18"/>
      <c r="I30" s="19"/>
      <c r="J30" s="24"/>
      <c r="K30" s="24"/>
      <c r="L30" s="17" t="str">
        <f>G30&amp;IF(H30="","","#"&amp;H30)&amp;IF(I30="","","#"&amp;I30)&amp;IF(J30="","","#"&amp;J30)&amp;IF(K30="","","#"&amp;K30)</f>
        <v>Money In</v>
      </c>
    </row>
    <row r="31" spans="1:13" x14ac:dyDescent="0.25">
      <c r="A31" s="23" t="s">
        <v>95</v>
      </c>
      <c r="B31" s="16" t="s">
        <v>121</v>
      </c>
      <c r="C31" s="22">
        <v>42310</v>
      </c>
      <c r="D31" s="22">
        <v>42312</v>
      </c>
      <c r="E31" s="16" t="s">
        <v>168</v>
      </c>
      <c r="F31" s="26">
        <v>-7000000</v>
      </c>
      <c r="G31" s="25" t="s">
        <v>168</v>
      </c>
      <c r="H31" s="18"/>
      <c r="I31" s="19"/>
      <c r="J31" s="24"/>
      <c r="K31" s="24"/>
      <c r="L31" s="17" t="str">
        <f t="shared" ref="L31:L68" si="0">G31&amp;IF(H31="","","#"&amp;H31)&amp;IF(I31="","","#"&amp;I31)&amp;IF(J31="","","#"&amp;J31)&amp;IF(K31="","","#"&amp;K31)</f>
        <v>Money Out</v>
      </c>
    </row>
    <row r="32" spans="1:13" x14ac:dyDescent="0.25">
      <c r="A32" s="23" t="s">
        <v>95</v>
      </c>
      <c r="B32" s="16" t="s">
        <v>121</v>
      </c>
      <c r="C32" s="22">
        <v>42311</v>
      </c>
      <c r="D32" s="22">
        <v>42313</v>
      </c>
      <c r="E32" s="16" t="s">
        <v>120</v>
      </c>
      <c r="F32" s="27">
        <v>2000000</v>
      </c>
      <c r="G32" s="25" t="s">
        <v>167</v>
      </c>
      <c r="H32" s="18"/>
      <c r="I32" s="19"/>
      <c r="J32" s="24"/>
      <c r="K32" s="24"/>
      <c r="L32" s="17" t="str">
        <f t="shared" si="0"/>
        <v>MiscIncome</v>
      </c>
    </row>
    <row r="33" spans="1:12" x14ac:dyDescent="0.25">
      <c r="A33" s="23" t="s">
        <v>95</v>
      </c>
      <c r="B33" s="16" t="s">
        <v>121</v>
      </c>
      <c r="C33" s="22">
        <v>42312</v>
      </c>
      <c r="D33" s="22">
        <v>42314</v>
      </c>
      <c r="E33" s="16" t="s">
        <v>166</v>
      </c>
      <c r="F33" s="27">
        <v>-1000000</v>
      </c>
      <c r="G33" s="25" t="s">
        <v>165</v>
      </c>
      <c r="H33" s="18"/>
      <c r="I33" s="19"/>
      <c r="J33" s="24"/>
      <c r="K33" s="24"/>
      <c r="L33" s="17" t="str">
        <f t="shared" si="0"/>
        <v>MiscExpense</v>
      </c>
    </row>
    <row r="34" spans="1:12" x14ac:dyDescent="0.25">
      <c r="A34" s="23" t="s">
        <v>95</v>
      </c>
      <c r="B34" s="16" t="s">
        <v>94</v>
      </c>
      <c r="C34" s="22">
        <v>42313</v>
      </c>
      <c r="D34" s="22">
        <v>42315</v>
      </c>
      <c r="E34" s="16" t="s">
        <v>164</v>
      </c>
      <c r="F34" s="26">
        <v>-6400</v>
      </c>
      <c r="G34" s="25" t="s">
        <v>155</v>
      </c>
      <c r="H34" s="18" t="s">
        <v>143</v>
      </c>
      <c r="I34" s="19">
        <v>10000</v>
      </c>
      <c r="J34" s="24">
        <v>0.64</v>
      </c>
      <c r="K34" s="24"/>
      <c r="L34" s="17" t="str">
        <f t="shared" si="0"/>
        <v>Purchase#ASCHT_SP#10000#0.64</v>
      </c>
    </row>
    <row r="35" spans="1:12" x14ac:dyDescent="0.25">
      <c r="A35" s="23" t="s">
        <v>95</v>
      </c>
      <c r="B35" s="16" t="s">
        <v>94</v>
      </c>
      <c r="C35" s="22">
        <v>42314</v>
      </c>
      <c r="D35" s="22">
        <v>42316</v>
      </c>
      <c r="E35" s="16" t="s">
        <v>163</v>
      </c>
      <c r="F35" s="26">
        <v>-28800</v>
      </c>
      <c r="G35" s="25" t="s">
        <v>155</v>
      </c>
      <c r="H35" s="18" t="s">
        <v>140</v>
      </c>
      <c r="I35" s="19">
        <v>10000</v>
      </c>
      <c r="J35" s="24">
        <v>2.88</v>
      </c>
      <c r="K35" s="24"/>
      <c r="L35" s="17" t="str">
        <f t="shared" si="0"/>
        <v>Purchase#CAPL_SP#10000#2.88</v>
      </c>
    </row>
    <row r="36" spans="1:12" x14ac:dyDescent="0.25">
      <c r="A36" s="23" t="s">
        <v>95</v>
      </c>
      <c r="B36" s="16" t="s">
        <v>94</v>
      </c>
      <c r="C36" s="22">
        <v>42319</v>
      </c>
      <c r="D36" s="22">
        <v>42321</v>
      </c>
      <c r="E36" s="16" t="s">
        <v>162</v>
      </c>
      <c r="F36" s="26">
        <v>680</v>
      </c>
      <c r="G36" s="25" t="s">
        <v>150</v>
      </c>
      <c r="H36" s="18" t="s">
        <v>143</v>
      </c>
      <c r="I36" s="19">
        <v>-1000</v>
      </c>
      <c r="J36" s="24">
        <v>0.68</v>
      </c>
      <c r="K36" s="24"/>
      <c r="L36" s="17" t="str">
        <f t="shared" si="0"/>
        <v>Sale#ASCHT_SP#-1000#0.68</v>
      </c>
    </row>
    <row r="37" spans="1:12" x14ac:dyDescent="0.25">
      <c r="A37" s="23" t="s">
        <v>95</v>
      </c>
      <c r="B37" s="16" t="s">
        <v>94</v>
      </c>
      <c r="C37" s="22">
        <v>42320</v>
      </c>
      <c r="D37" s="22">
        <v>42322</v>
      </c>
      <c r="E37" s="16" t="s">
        <v>161</v>
      </c>
      <c r="F37" s="26">
        <v>3100</v>
      </c>
      <c r="G37" s="25" t="s">
        <v>150</v>
      </c>
      <c r="H37" s="18" t="s">
        <v>140</v>
      </c>
      <c r="I37" s="19">
        <v>-1000</v>
      </c>
      <c r="J37" s="24">
        <v>3.1</v>
      </c>
      <c r="K37" s="24"/>
      <c r="L37" s="17" t="str">
        <f t="shared" si="0"/>
        <v>Sale#CAPL_SP#-1000#3.1</v>
      </c>
    </row>
    <row r="38" spans="1:12" x14ac:dyDescent="0.25">
      <c r="A38" s="23" t="s">
        <v>95</v>
      </c>
      <c r="B38" s="16" t="s">
        <v>121</v>
      </c>
      <c r="C38" s="22">
        <v>42315</v>
      </c>
      <c r="D38" s="22">
        <v>42317</v>
      </c>
      <c r="E38" s="16" t="s">
        <v>160</v>
      </c>
      <c r="F38" s="26">
        <v>-111223.5</v>
      </c>
      <c r="G38" s="25" t="s">
        <v>155</v>
      </c>
      <c r="H38" s="18" t="s">
        <v>136</v>
      </c>
      <c r="I38" s="19">
        <v>1000</v>
      </c>
      <c r="J38" s="24">
        <v>111.2235</v>
      </c>
      <c r="K38" s="24"/>
      <c r="L38" s="17" t="str">
        <f t="shared" si="0"/>
        <v>Purchase#XS0424860947#1000#111.2235</v>
      </c>
    </row>
    <row r="39" spans="1:12" x14ac:dyDescent="0.25">
      <c r="A39" s="23" t="s">
        <v>95</v>
      </c>
      <c r="B39" s="16" t="s">
        <v>121</v>
      </c>
      <c r="C39" s="22">
        <v>42316</v>
      </c>
      <c r="D39" s="22">
        <v>42318</v>
      </c>
      <c r="E39" s="16" t="s">
        <v>159</v>
      </c>
      <c r="F39" s="26">
        <v>-103161.5</v>
      </c>
      <c r="G39" s="25" t="s">
        <v>155</v>
      </c>
      <c r="H39" s="18" t="s">
        <v>156</v>
      </c>
      <c r="I39" s="19">
        <v>1000</v>
      </c>
      <c r="J39" s="24">
        <v>103.1615</v>
      </c>
      <c r="K39" s="24"/>
      <c r="L39" s="17" t="str">
        <f t="shared" si="0"/>
        <v>Purchase#XS0878012334#1000#103.1615</v>
      </c>
    </row>
    <row r="40" spans="1:12" x14ac:dyDescent="0.25">
      <c r="A40" s="23" t="s">
        <v>95</v>
      </c>
      <c r="B40" s="16" t="s">
        <v>121</v>
      </c>
      <c r="C40" s="22">
        <v>42321</v>
      </c>
      <c r="D40" s="22">
        <v>42323</v>
      </c>
      <c r="E40" s="16" t="s">
        <v>158</v>
      </c>
      <c r="F40" s="26">
        <v>112717.5</v>
      </c>
      <c r="G40" s="25" t="s">
        <v>150</v>
      </c>
      <c r="H40" s="18" t="s">
        <v>136</v>
      </c>
      <c r="I40" s="19">
        <v>-1000</v>
      </c>
      <c r="J40" s="24">
        <v>112.7175</v>
      </c>
      <c r="K40" s="24">
        <v>113.25</v>
      </c>
      <c r="L40" s="17" t="str">
        <f t="shared" si="0"/>
        <v>Sale#XS0424860947#-1000#112.7175#113.25</v>
      </c>
    </row>
    <row r="41" spans="1:12" x14ac:dyDescent="0.25">
      <c r="A41" s="23" t="s">
        <v>95</v>
      </c>
      <c r="B41" s="16" t="s">
        <v>121</v>
      </c>
      <c r="C41" s="22">
        <v>42322</v>
      </c>
      <c r="D41" s="22">
        <v>42324</v>
      </c>
      <c r="E41" s="16" t="s">
        <v>157</v>
      </c>
      <c r="F41" s="26">
        <v>106170.5</v>
      </c>
      <c r="G41" s="25" t="s">
        <v>150</v>
      </c>
      <c r="H41" s="18" t="s">
        <v>156</v>
      </c>
      <c r="I41" s="19">
        <v>-1000</v>
      </c>
      <c r="J41" s="24">
        <v>106.1705</v>
      </c>
      <c r="K41" s="24"/>
      <c r="L41" s="17" t="str">
        <f t="shared" si="0"/>
        <v>Sale#XS0878012334#-1000#106.1705</v>
      </c>
    </row>
    <row r="42" spans="1:12" x14ac:dyDescent="0.25">
      <c r="A42" s="23" t="s">
        <v>95</v>
      </c>
      <c r="B42" s="16" t="s">
        <v>154</v>
      </c>
      <c r="C42" s="22">
        <v>42317</v>
      </c>
      <c r="D42" s="22">
        <v>42319</v>
      </c>
      <c r="E42" s="16" t="s">
        <v>153</v>
      </c>
      <c r="F42" s="26">
        <v>-2914</v>
      </c>
      <c r="G42" s="25" t="s">
        <v>155</v>
      </c>
      <c r="H42" s="18" t="s">
        <v>152</v>
      </c>
      <c r="I42" s="19">
        <v>1000</v>
      </c>
      <c r="J42" s="24">
        <v>2.9140000000000001</v>
      </c>
      <c r="K42" s="24"/>
      <c r="L42" s="17" t="str">
        <f t="shared" si="0"/>
        <v>Purchase#CS_ACCU_EUR_DPW GY=26.6185_KO=32.0112_20160413#1000#2.914</v>
      </c>
    </row>
    <row r="43" spans="1:12" x14ac:dyDescent="0.25">
      <c r="A43" s="23" t="s">
        <v>95</v>
      </c>
      <c r="B43" s="16" t="s">
        <v>94</v>
      </c>
      <c r="C43" s="22">
        <v>42318</v>
      </c>
      <c r="D43" s="22">
        <v>42320</v>
      </c>
      <c r="E43" s="16" t="s">
        <v>151</v>
      </c>
      <c r="F43" s="26">
        <v>-5790</v>
      </c>
      <c r="G43" s="25" t="s">
        <v>155</v>
      </c>
      <c r="H43" s="18" t="s">
        <v>149</v>
      </c>
      <c r="I43" s="19">
        <v>100000</v>
      </c>
      <c r="J43" s="24">
        <v>5.79E-2</v>
      </c>
      <c r="K43" s="24"/>
      <c r="L43" s="17" t="str">
        <f t="shared" si="0"/>
        <v>Purchase#EQ_CALL_OTC_WIL_SP_SGD3.23_EXP_2015-06-08#100000#0.0579</v>
      </c>
    </row>
    <row r="44" spans="1:12" x14ac:dyDescent="0.25">
      <c r="A44" s="23" t="s">
        <v>95</v>
      </c>
      <c r="B44" s="16" t="s">
        <v>154</v>
      </c>
      <c r="C44" s="22">
        <v>42323</v>
      </c>
      <c r="D44" s="22">
        <v>42325</v>
      </c>
      <c r="E44" s="16" t="s">
        <v>153</v>
      </c>
      <c r="F44" s="26">
        <v>2914</v>
      </c>
      <c r="G44" s="25" t="s">
        <v>150</v>
      </c>
      <c r="H44" s="18" t="s">
        <v>152</v>
      </c>
      <c r="I44" s="19">
        <v>-1000</v>
      </c>
      <c r="J44" s="24">
        <v>2.9140000000000001</v>
      </c>
      <c r="K44" s="24"/>
      <c r="L44" s="17" t="str">
        <f t="shared" si="0"/>
        <v>Sale#CS_ACCU_EUR_DPW GY=26.6185_KO=32.0112_20160413#-1000#2.914</v>
      </c>
    </row>
    <row r="45" spans="1:12" x14ac:dyDescent="0.25">
      <c r="A45" s="23" t="s">
        <v>95</v>
      </c>
      <c r="B45" s="16" t="s">
        <v>94</v>
      </c>
      <c r="C45" s="22">
        <v>42324</v>
      </c>
      <c r="D45" s="22">
        <v>42326</v>
      </c>
      <c r="E45" s="16" t="s">
        <v>151</v>
      </c>
      <c r="F45" s="26">
        <v>5790</v>
      </c>
      <c r="G45" s="25" t="s">
        <v>150</v>
      </c>
      <c r="H45" s="18" t="s">
        <v>149</v>
      </c>
      <c r="I45" s="19">
        <v>-100000</v>
      </c>
      <c r="J45" s="24">
        <v>5.79E-2</v>
      </c>
      <c r="K45" s="24"/>
      <c r="L45" s="17" t="str">
        <f t="shared" si="0"/>
        <v>Sale#EQ_CALL_OTC_WIL_SP_SGD3.23_EXP_2015-06-08#-100000#0.0579</v>
      </c>
    </row>
    <row r="46" spans="1:12" x14ac:dyDescent="0.25">
      <c r="A46" s="23" t="s">
        <v>95</v>
      </c>
      <c r="B46" s="16" t="s">
        <v>94</v>
      </c>
      <c r="C46" s="22">
        <v>42325</v>
      </c>
      <c r="D46" s="22">
        <v>42327</v>
      </c>
      <c r="E46" s="16" t="s">
        <v>148</v>
      </c>
      <c r="F46" s="26">
        <v>100</v>
      </c>
      <c r="G46" s="25" t="s">
        <v>145</v>
      </c>
      <c r="H46" s="18" t="s">
        <v>147</v>
      </c>
      <c r="I46" s="19"/>
      <c r="J46" s="24"/>
      <c r="K46" s="24"/>
      <c r="L46" s="17" t="str">
        <f t="shared" si="0"/>
        <v>Distribution#M1_SP</v>
      </c>
    </row>
    <row r="47" spans="1:12" x14ac:dyDescent="0.25">
      <c r="A47" s="23" t="s">
        <v>95</v>
      </c>
      <c r="B47" s="16" t="s">
        <v>121</v>
      </c>
      <c r="C47" s="22">
        <v>42326</v>
      </c>
      <c r="D47" s="22">
        <v>42328</v>
      </c>
      <c r="E47" s="16" t="s">
        <v>146</v>
      </c>
      <c r="F47" s="26">
        <v>111.2235</v>
      </c>
      <c r="G47" s="25" t="s">
        <v>145</v>
      </c>
      <c r="H47" s="18" t="s">
        <v>136</v>
      </c>
      <c r="I47" s="19"/>
      <c r="J47" s="24"/>
      <c r="K47" s="24"/>
      <c r="L47" s="17" t="str">
        <f t="shared" si="0"/>
        <v>Distribution#XS0424860947</v>
      </c>
    </row>
    <row r="48" spans="1:12" x14ac:dyDescent="0.25">
      <c r="A48" s="23" t="s">
        <v>95</v>
      </c>
      <c r="B48" s="16" t="s">
        <v>121</v>
      </c>
      <c r="C48" s="22">
        <v>42327</v>
      </c>
      <c r="D48" s="22">
        <v>42329</v>
      </c>
      <c r="E48" s="16" t="s">
        <v>144</v>
      </c>
      <c r="F48" s="26">
        <v>-5000</v>
      </c>
      <c r="G48" s="25" t="s">
        <v>141</v>
      </c>
      <c r="H48" s="18" t="s">
        <v>143</v>
      </c>
      <c r="I48" s="19"/>
      <c r="J48" s="24"/>
      <c r="K48" s="24"/>
      <c r="L48" s="17" t="str">
        <f t="shared" si="0"/>
        <v>Contribution#ASCHT_SP</v>
      </c>
    </row>
    <row r="49" spans="1:12" x14ac:dyDescent="0.25">
      <c r="A49" s="23" t="s">
        <v>95</v>
      </c>
      <c r="B49" s="16" t="s">
        <v>94</v>
      </c>
      <c r="C49" s="22">
        <v>42328</v>
      </c>
      <c r="D49" s="22">
        <v>42330</v>
      </c>
      <c r="E49" s="16" t="s">
        <v>142</v>
      </c>
      <c r="F49" s="26">
        <v>-3000</v>
      </c>
      <c r="G49" s="25" t="s">
        <v>141</v>
      </c>
      <c r="H49" s="18" t="s">
        <v>140</v>
      </c>
      <c r="I49" s="19"/>
      <c r="J49" s="24"/>
      <c r="K49" s="24"/>
      <c r="L49" s="17" t="str">
        <f t="shared" si="0"/>
        <v>Contribution#CAPL_SP</v>
      </c>
    </row>
    <row r="50" spans="1:12" x14ac:dyDescent="0.25">
      <c r="A50" s="23" t="s">
        <v>95</v>
      </c>
      <c r="B50" s="16" t="s">
        <v>118</v>
      </c>
      <c r="C50" s="22">
        <v>42330</v>
      </c>
      <c r="D50" s="22">
        <v>42332</v>
      </c>
      <c r="E50" s="16" t="s">
        <v>139</v>
      </c>
      <c r="F50" s="21">
        <v>0</v>
      </c>
      <c r="G50" s="25" t="s">
        <v>137</v>
      </c>
      <c r="H50" s="18" t="s">
        <v>115</v>
      </c>
      <c r="I50" s="19">
        <v>200</v>
      </c>
      <c r="J50" s="24"/>
      <c r="K50" s="24"/>
      <c r="L50" s="17" t="str">
        <f t="shared" si="0"/>
        <v>Reinvestment#DepositRef_bclub-cssg-10001-1-jpy-01_337333#200</v>
      </c>
    </row>
    <row r="51" spans="1:12" x14ac:dyDescent="0.25">
      <c r="A51" s="23" t="s">
        <v>95</v>
      </c>
      <c r="B51" s="16" t="s">
        <v>121</v>
      </c>
      <c r="C51" s="22">
        <v>42331</v>
      </c>
      <c r="D51" s="22">
        <v>42333</v>
      </c>
      <c r="E51" s="16" t="s">
        <v>138</v>
      </c>
      <c r="F51" s="21">
        <v>0</v>
      </c>
      <c r="G51" s="25" t="s">
        <v>137</v>
      </c>
      <c r="H51" s="18" t="s">
        <v>136</v>
      </c>
      <c r="I51" s="19">
        <v>500</v>
      </c>
      <c r="J51" s="24"/>
      <c r="K51" s="24"/>
      <c r="L51" s="17" t="str">
        <f t="shared" si="0"/>
        <v>Reinvestment#XS0424860947#500</v>
      </c>
    </row>
    <row r="52" spans="1:12" x14ac:dyDescent="0.25">
      <c r="A52" s="23" t="s">
        <v>95</v>
      </c>
      <c r="B52" s="16" t="s">
        <v>94</v>
      </c>
      <c r="C52" s="22">
        <v>42332</v>
      </c>
      <c r="D52" s="22">
        <v>42334</v>
      </c>
      <c r="E52" s="16" t="s">
        <v>135</v>
      </c>
      <c r="F52" s="21">
        <v>0</v>
      </c>
      <c r="G52" s="25" t="s">
        <v>132</v>
      </c>
      <c r="H52" s="18" t="s">
        <v>134</v>
      </c>
      <c r="I52" s="19">
        <v>1000</v>
      </c>
      <c r="J52" s="24">
        <v>104.86499999999999</v>
      </c>
      <c r="K52" s="24"/>
      <c r="L52" s="17" t="str">
        <f t="shared" si="0"/>
        <v>TransferFOP In#KYG668911053#1000#104.865</v>
      </c>
    </row>
    <row r="53" spans="1:12" x14ac:dyDescent="0.25">
      <c r="A53" s="23" t="s">
        <v>95</v>
      </c>
      <c r="B53" s="16" t="s">
        <v>94</v>
      </c>
      <c r="C53" s="22">
        <v>42333</v>
      </c>
      <c r="D53" s="22">
        <v>42335</v>
      </c>
      <c r="E53" s="16" t="s">
        <v>133</v>
      </c>
      <c r="F53" s="21">
        <v>0</v>
      </c>
      <c r="G53" s="25" t="s">
        <v>132</v>
      </c>
      <c r="H53" s="18" t="s">
        <v>131</v>
      </c>
      <c r="I53" s="19">
        <v>1000</v>
      </c>
      <c r="J53" s="24">
        <v>96.95</v>
      </c>
      <c r="K53" s="24"/>
      <c r="L53" s="17" t="str">
        <f t="shared" si="0"/>
        <v>TransferFOP In#SG3254976487#1000#96.95</v>
      </c>
    </row>
    <row r="54" spans="1:12" x14ac:dyDescent="0.25">
      <c r="A54" s="23" t="s">
        <v>95</v>
      </c>
      <c r="B54" s="16" t="s">
        <v>94</v>
      </c>
      <c r="C54" s="22">
        <v>42334</v>
      </c>
      <c r="D54" s="22">
        <v>42336</v>
      </c>
      <c r="E54" s="16" t="s">
        <v>130</v>
      </c>
      <c r="F54" s="21">
        <v>0</v>
      </c>
      <c r="G54" s="25" t="s">
        <v>127</v>
      </c>
      <c r="H54" s="18" t="s">
        <v>129</v>
      </c>
      <c r="I54" s="19">
        <v>-1000</v>
      </c>
      <c r="J54" s="24"/>
      <c r="K54" s="24"/>
      <c r="L54" s="17" t="str">
        <f t="shared" si="0"/>
        <v>TransferFOP Out#FCT_SP#-1000</v>
      </c>
    </row>
    <row r="55" spans="1:12" x14ac:dyDescent="0.25">
      <c r="A55" s="23" t="s">
        <v>95</v>
      </c>
      <c r="B55" s="16" t="s">
        <v>94</v>
      </c>
      <c r="C55" s="22">
        <v>42335</v>
      </c>
      <c r="D55" s="22">
        <v>42337</v>
      </c>
      <c r="E55" s="16" t="s">
        <v>128</v>
      </c>
      <c r="F55" s="21">
        <v>0</v>
      </c>
      <c r="G55" s="25" t="s">
        <v>127</v>
      </c>
      <c r="H55" s="18" t="s">
        <v>126</v>
      </c>
      <c r="I55" s="19">
        <v>-1000</v>
      </c>
      <c r="J55" s="24" t="s">
        <v>125</v>
      </c>
      <c r="K55" s="24"/>
      <c r="L55" s="17" t="str">
        <f t="shared" si="0"/>
        <v>TransferFOP Out#FEOR_SP#-1000#MKT</v>
      </c>
    </row>
    <row r="56" spans="1:12" x14ac:dyDescent="0.25">
      <c r="A56" s="23" t="s">
        <v>95</v>
      </c>
      <c r="B56" s="16" t="s">
        <v>118</v>
      </c>
      <c r="C56" s="22">
        <v>42336</v>
      </c>
      <c r="D56" s="22">
        <v>42338</v>
      </c>
      <c r="E56" s="16" t="s">
        <v>124</v>
      </c>
      <c r="F56" s="26">
        <v>-1000000</v>
      </c>
      <c r="G56" s="25" t="s">
        <v>123</v>
      </c>
      <c r="H56" s="18" t="s">
        <v>115</v>
      </c>
      <c r="I56" s="19"/>
      <c r="J56" s="24"/>
      <c r="K56" s="24"/>
      <c r="L56" s="17" t="str">
        <f t="shared" si="0"/>
        <v>Deposit Create#DepositRef_bclub-cssg-10001-1-jpy-01_337333</v>
      </c>
    </row>
    <row r="57" spans="1:12" x14ac:dyDescent="0.25">
      <c r="A57" s="23" t="s">
        <v>95</v>
      </c>
      <c r="B57" s="16" t="s">
        <v>118</v>
      </c>
      <c r="C57" s="22">
        <v>42337</v>
      </c>
      <c r="D57" s="22">
        <v>42339</v>
      </c>
      <c r="E57" s="16" t="s">
        <v>122</v>
      </c>
      <c r="F57" s="26">
        <v>2000</v>
      </c>
      <c r="G57" s="25" t="s">
        <v>119</v>
      </c>
      <c r="H57" s="18" t="s">
        <v>115</v>
      </c>
      <c r="I57" s="19"/>
      <c r="J57" s="24"/>
      <c r="K57" s="24"/>
      <c r="L57" s="17" t="str">
        <f t="shared" si="0"/>
        <v>Interest#DepositRef_bclub-cssg-10001-1-jpy-01_337333</v>
      </c>
    </row>
    <row r="58" spans="1:12" x14ac:dyDescent="0.25">
      <c r="A58" s="23" t="s">
        <v>95</v>
      </c>
      <c r="B58" s="16" t="s">
        <v>121</v>
      </c>
      <c r="C58" s="22">
        <v>42369</v>
      </c>
      <c r="D58" s="22">
        <v>42369</v>
      </c>
      <c r="E58" s="16" t="s">
        <v>120</v>
      </c>
      <c r="F58" s="21">
        <v>13.75</v>
      </c>
      <c r="G58" s="25" t="s">
        <v>119</v>
      </c>
      <c r="H58" s="18"/>
      <c r="I58" s="19"/>
      <c r="J58" s="24"/>
      <c r="K58" s="24"/>
      <c r="L58" s="17" t="str">
        <f t="shared" si="0"/>
        <v>Interest</v>
      </c>
    </row>
    <row r="59" spans="1:12" x14ac:dyDescent="0.25">
      <c r="A59" s="23" t="s">
        <v>95</v>
      </c>
      <c r="B59" s="16" t="s">
        <v>118</v>
      </c>
      <c r="C59" s="22">
        <v>42338</v>
      </c>
      <c r="D59" s="22">
        <v>42340</v>
      </c>
      <c r="E59" s="16" t="s">
        <v>117</v>
      </c>
      <c r="F59" s="26">
        <v>1000000</v>
      </c>
      <c r="G59" s="25" t="s">
        <v>116</v>
      </c>
      <c r="H59" s="18" t="s">
        <v>115</v>
      </c>
      <c r="I59" s="19"/>
      <c r="J59" s="24"/>
      <c r="K59" s="24"/>
      <c r="L59" s="17" t="str">
        <f t="shared" si="0"/>
        <v>Deposit Repay#DepositRef_bclub-cssg-10001-1-jpy-01_337333</v>
      </c>
    </row>
    <row r="60" spans="1:12" x14ac:dyDescent="0.25">
      <c r="A60" s="23" t="s">
        <v>95</v>
      </c>
      <c r="B60" s="16" t="s">
        <v>110</v>
      </c>
      <c r="C60" s="22">
        <v>42339</v>
      </c>
      <c r="D60" s="22">
        <v>42341</v>
      </c>
      <c r="E60" s="16" t="s">
        <v>114</v>
      </c>
      <c r="F60" s="26">
        <v>44444</v>
      </c>
      <c r="G60" s="25" t="s">
        <v>113</v>
      </c>
      <c r="H60" s="18" t="s">
        <v>107</v>
      </c>
      <c r="I60" s="19"/>
      <c r="J60" s="24"/>
      <c r="K60" s="24"/>
      <c r="L60" s="17" t="str">
        <f t="shared" si="0"/>
        <v>Loan Create#LoanRef_bclub-cssg-10001-1-gbp-01_446444</v>
      </c>
    </row>
    <row r="61" spans="1:12" x14ac:dyDescent="0.25">
      <c r="A61" s="23" t="s">
        <v>95</v>
      </c>
      <c r="B61" s="16" t="s">
        <v>110</v>
      </c>
      <c r="C61" s="22">
        <v>42340</v>
      </c>
      <c r="D61" s="22">
        <v>42342</v>
      </c>
      <c r="E61" s="16" t="s">
        <v>112</v>
      </c>
      <c r="F61" s="26">
        <v>-44444</v>
      </c>
      <c r="G61" s="25" t="s">
        <v>111</v>
      </c>
      <c r="H61" s="18" t="s">
        <v>107</v>
      </c>
      <c r="I61" s="19"/>
      <c r="J61" s="24"/>
      <c r="K61" s="24"/>
      <c r="L61" s="17" t="str">
        <f t="shared" si="0"/>
        <v>Loan Repay#LoanRef_bclub-cssg-10001-1-gbp-01_446444</v>
      </c>
    </row>
    <row r="62" spans="1:12" x14ac:dyDescent="0.25">
      <c r="A62" s="23" t="s">
        <v>95</v>
      </c>
      <c r="B62" s="16" t="s">
        <v>110</v>
      </c>
      <c r="C62" s="22">
        <v>42341</v>
      </c>
      <c r="D62" s="22">
        <v>42343</v>
      </c>
      <c r="E62" s="16" t="s">
        <v>109</v>
      </c>
      <c r="F62" s="26">
        <v>-44</v>
      </c>
      <c r="G62" s="25" t="s">
        <v>108</v>
      </c>
      <c r="H62" s="18" t="s">
        <v>107</v>
      </c>
      <c r="I62" s="19"/>
      <c r="J62" s="24"/>
      <c r="K62" s="24"/>
      <c r="L62" s="17" t="str">
        <f t="shared" si="0"/>
        <v>Loan Cost#LoanRef_bclub-cssg-10001-1-gbp-01_446444</v>
      </c>
    </row>
    <row r="63" spans="1:12" x14ac:dyDescent="0.25">
      <c r="A63" s="23" t="s">
        <v>95</v>
      </c>
      <c r="B63" s="16" t="s">
        <v>94</v>
      </c>
      <c r="C63" s="22">
        <v>42342</v>
      </c>
      <c r="D63" s="22">
        <v>42344</v>
      </c>
      <c r="E63" s="16" t="s">
        <v>106</v>
      </c>
      <c r="F63" s="26">
        <v>-100000</v>
      </c>
      <c r="G63" s="25" t="s">
        <v>105</v>
      </c>
      <c r="H63" s="18"/>
      <c r="I63" s="19"/>
      <c r="J63" s="24"/>
      <c r="K63" s="24"/>
      <c r="L63" s="17" t="str">
        <f t="shared" si="0"/>
        <v>SpotFX Out</v>
      </c>
    </row>
    <row r="64" spans="1:12" x14ac:dyDescent="0.25">
      <c r="A64" s="23" t="s">
        <v>95</v>
      </c>
      <c r="B64" s="16" t="s">
        <v>94</v>
      </c>
      <c r="C64" s="22">
        <v>42343</v>
      </c>
      <c r="D64" s="22">
        <v>42345</v>
      </c>
      <c r="E64" s="16" t="s">
        <v>104</v>
      </c>
      <c r="F64" s="26">
        <v>100000</v>
      </c>
      <c r="G64" s="25" t="s">
        <v>103</v>
      </c>
      <c r="H64" s="18"/>
      <c r="I64" s="19"/>
      <c r="J64" s="24"/>
      <c r="K64" s="24"/>
      <c r="L64" s="17" t="str">
        <f t="shared" si="0"/>
        <v>SpotFX In</v>
      </c>
    </row>
    <row r="65" spans="1:12" x14ac:dyDescent="0.25">
      <c r="A65" s="23" t="s">
        <v>95</v>
      </c>
      <c r="B65" s="16" t="s">
        <v>94</v>
      </c>
      <c r="C65" s="22">
        <v>42344</v>
      </c>
      <c r="D65" s="22">
        <v>42346</v>
      </c>
      <c r="E65" s="16" t="s">
        <v>102</v>
      </c>
      <c r="F65" s="21">
        <v>0</v>
      </c>
      <c r="G65" s="20" t="s">
        <v>101</v>
      </c>
      <c r="H65" s="18" t="s">
        <v>98</v>
      </c>
      <c r="I65" s="19">
        <v>-100000</v>
      </c>
      <c r="J65" s="18"/>
      <c r="K65" s="18"/>
      <c r="L65" s="17" t="str">
        <f t="shared" si="0"/>
        <v>TransferFOP Loan Create#LoanRef_bclub-cssg-10001-1-gbp-01_556555#-100000</v>
      </c>
    </row>
    <row r="66" spans="1:12" x14ac:dyDescent="0.25">
      <c r="A66" s="23" t="s">
        <v>95</v>
      </c>
      <c r="B66" s="16" t="s">
        <v>94</v>
      </c>
      <c r="C66" s="22">
        <v>42345</v>
      </c>
      <c r="D66" s="22">
        <v>42347</v>
      </c>
      <c r="E66" s="16" t="s">
        <v>100</v>
      </c>
      <c r="F66" s="21">
        <v>0</v>
      </c>
      <c r="G66" s="20" t="s">
        <v>99</v>
      </c>
      <c r="H66" s="18" t="s">
        <v>98</v>
      </c>
      <c r="I66" s="19">
        <v>100000</v>
      </c>
      <c r="J66" s="18"/>
      <c r="K66" s="18"/>
      <c r="L66" s="17" t="str">
        <f t="shared" si="0"/>
        <v>TransferFOP Loan Repay#LoanRef_bclub-cssg-10001-1-gbp-01_556555#100000</v>
      </c>
    </row>
    <row r="67" spans="1:12" x14ac:dyDescent="0.25">
      <c r="A67" s="23" t="s">
        <v>95</v>
      </c>
      <c r="B67" s="16" t="s">
        <v>94</v>
      </c>
      <c r="C67" s="22">
        <v>42346</v>
      </c>
      <c r="D67" s="22">
        <v>42348</v>
      </c>
      <c r="E67" s="16" t="s">
        <v>97</v>
      </c>
      <c r="F67" s="21">
        <v>0</v>
      </c>
      <c r="G67" s="20" t="s">
        <v>96</v>
      </c>
      <c r="H67" s="18" t="s">
        <v>91</v>
      </c>
      <c r="I67" s="19">
        <v>286000</v>
      </c>
      <c r="J67" s="18"/>
      <c r="K67" s="18"/>
      <c r="L67" s="17" t="str">
        <f t="shared" si="0"/>
        <v>TransferFOP Deposit Create#DepositRef_bclub-cssg-10001-1-jpy-01_887888#286000</v>
      </c>
    </row>
    <row r="68" spans="1:12" x14ac:dyDescent="0.25">
      <c r="A68" s="23" t="s">
        <v>95</v>
      </c>
      <c r="B68" s="16" t="s">
        <v>94</v>
      </c>
      <c r="C68" s="22">
        <v>42347</v>
      </c>
      <c r="D68" s="22">
        <v>42349</v>
      </c>
      <c r="E68" s="16" t="s">
        <v>93</v>
      </c>
      <c r="F68" s="21">
        <v>0</v>
      </c>
      <c r="G68" s="20" t="s">
        <v>92</v>
      </c>
      <c r="H68" s="18" t="s">
        <v>91</v>
      </c>
      <c r="I68" s="19">
        <v>-286000</v>
      </c>
      <c r="J68" s="18"/>
      <c r="K68" s="18"/>
      <c r="L68" s="17" t="str">
        <f t="shared" si="0"/>
        <v>TransferFOP Deposit Repay#DepositRef_bclub-cssg-10001-1-jpy-01_887888#-286000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53"/>
  <sheetViews>
    <sheetView showGridLines="0" tabSelected="1" workbookViewId="0">
      <selection activeCell="E21" sqref="E21"/>
    </sheetView>
  </sheetViews>
  <sheetFormatPr defaultRowHeight="15" x14ac:dyDescent="0.25"/>
  <cols>
    <col min="1" max="1" width="8" bestFit="1" customWidth="1"/>
    <col min="2" max="2" width="32" bestFit="1" customWidth="1"/>
    <col min="3" max="3" width="9.85546875" bestFit="1" customWidth="1"/>
    <col min="4" max="4" width="13.85546875" bestFit="1" customWidth="1"/>
    <col min="5" max="5" width="8.7109375" bestFit="1" customWidth="1"/>
    <col min="6" max="6" width="5.7109375" bestFit="1" customWidth="1"/>
    <col min="7" max="7" width="22" bestFit="1" customWidth="1"/>
    <col min="8" max="8" width="17.85546875" bestFit="1" customWidth="1"/>
    <col min="9" max="9" width="16.140625" bestFit="1" customWidth="1"/>
    <col min="10" max="10" width="17.7109375" bestFit="1" customWidth="1"/>
    <col min="11" max="11" width="11" bestFit="1" customWidth="1"/>
    <col min="12" max="12" width="15" bestFit="1" customWidth="1"/>
    <col min="13" max="13" width="5.5703125" customWidth="1"/>
    <col min="14" max="14" width="10.5703125" bestFit="1" customWidth="1"/>
    <col min="15" max="15" width="10.7109375" bestFit="1" customWidth="1"/>
    <col min="16" max="16" width="17.28515625" style="11" customWidth="1"/>
    <col min="17" max="17" width="18.85546875" style="11" bestFit="1" customWidth="1"/>
    <col min="18" max="18" width="24.42578125" bestFit="1" customWidth="1"/>
    <col min="19" max="19" width="15.7109375" bestFit="1" customWidth="1"/>
    <col min="20" max="21" width="15.7109375" customWidth="1"/>
    <col min="22" max="22" width="30.85546875" bestFit="1" customWidth="1"/>
    <col min="23" max="23" width="4.28515625" customWidth="1"/>
    <col min="24" max="24" width="9.7109375" bestFit="1" customWidth="1"/>
    <col min="25" max="25" width="11.7109375" bestFit="1" customWidth="1"/>
  </cols>
  <sheetData>
    <row r="4" spans="1:25" x14ac:dyDescent="0.25">
      <c r="A4" s="8" t="s">
        <v>58</v>
      </c>
      <c r="B4" s="7"/>
      <c r="C4" s="7"/>
      <c r="D4" s="1" t="s">
        <v>59</v>
      </c>
      <c r="N4" s="1" t="s">
        <v>63</v>
      </c>
      <c r="U4" s="1" t="s">
        <v>64</v>
      </c>
      <c r="X4" s="1" t="s">
        <v>65</v>
      </c>
    </row>
    <row r="5" spans="1:25" x14ac:dyDescent="0.25">
      <c r="Q5" s="11" t="s">
        <v>2</v>
      </c>
      <c r="R5" s="11" t="s">
        <v>60</v>
      </c>
      <c r="S5" s="11" t="s">
        <v>61</v>
      </c>
      <c r="T5" s="11" t="s">
        <v>62</v>
      </c>
    </row>
    <row r="6" spans="1:25" s="11" customFormat="1" x14ac:dyDescent="0.25">
      <c r="A6" s="9" t="s">
        <v>3</v>
      </c>
      <c r="B6" s="9" t="s">
        <v>41</v>
      </c>
      <c r="C6" s="9" t="s">
        <v>42</v>
      </c>
      <c r="D6" s="10" t="s">
        <v>43</v>
      </c>
      <c r="E6" s="10" t="s">
        <v>44</v>
      </c>
      <c r="F6" s="10" t="s">
        <v>45</v>
      </c>
      <c r="G6" s="10" t="s">
        <v>46</v>
      </c>
      <c r="H6" s="10" t="s">
        <v>47</v>
      </c>
      <c r="I6" s="10" t="s">
        <v>48</v>
      </c>
      <c r="J6" s="10" t="s">
        <v>49</v>
      </c>
      <c r="K6" s="10" t="s">
        <v>50</v>
      </c>
      <c r="L6" s="10" t="s">
        <v>51</v>
      </c>
      <c r="N6" s="9" t="s">
        <v>8</v>
      </c>
      <c r="O6" s="9" t="s">
        <v>1</v>
      </c>
      <c r="P6" s="9" t="s">
        <v>33</v>
      </c>
      <c r="Q6" s="9" t="s">
        <v>11</v>
      </c>
      <c r="R6" s="9" t="s">
        <v>7</v>
      </c>
      <c r="S6" s="9" t="s">
        <v>17</v>
      </c>
      <c r="T6" s="9" t="s">
        <v>18</v>
      </c>
      <c r="U6" s="10" t="s">
        <v>9</v>
      </c>
      <c r="V6" s="10" t="s">
        <v>10</v>
      </c>
      <c r="X6" s="12" t="s">
        <v>66</v>
      </c>
      <c r="Y6" s="12" t="s">
        <v>67</v>
      </c>
    </row>
    <row r="7" spans="1:25" s="16" customFormat="1" x14ac:dyDescent="0.25">
      <c r="A7" s="16" t="s">
        <v>52</v>
      </c>
      <c r="B7" s="16" t="s">
        <v>53</v>
      </c>
      <c r="C7" s="16" t="s">
        <v>54</v>
      </c>
      <c r="D7" s="16" t="s">
        <v>55</v>
      </c>
      <c r="G7" s="16" t="s">
        <v>56</v>
      </c>
      <c r="H7" s="16" t="s">
        <v>57</v>
      </c>
      <c r="I7" s="16" t="s">
        <v>220</v>
      </c>
      <c r="N7" s="72">
        <v>42309</v>
      </c>
      <c r="O7" s="73">
        <v>1500</v>
      </c>
      <c r="P7" s="74">
        <v>20</v>
      </c>
      <c r="Q7" s="75">
        <f>-P7*O7</f>
        <v>-30000</v>
      </c>
      <c r="R7" s="16" t="s">
        <v>219</v>
      </c>
      <c r="U7" s="72">
        <v>42309</v>
      </c>
      <c r="V7" s="16" t="s">
        <v>218</v>
      </c>
      <c r="X7" s="72">
        <v>42248</v>
      </c>
      <c r="Y7" s="16">
        <v>18</v>
      </c>
    </row>
    <row r="8" spans="1:25" s="16" customFormat="1" x14ac:dyDescent="0.25">
      <c r="N8" s="72"/>
      <c r="P8" s="74"/>
      <c r="Q8" s="74"/>
      <c r="X8" s="72">
        <v>42252</v>
      </c>
      <c r="Y8" s="16">
        <v>18.5</v>
      </c>
    </row>
    <row r="9" spans="1:25" s="16" customFormat="1" x14ac:dyDescent="0.25">
      <c r="N9" s="72"/>
      <c r="P9" s="74"/>
      <c r="Q9" s="74"/>
    </row>
    <row r="10" spans="1:25" s="16" customFormat="1" x14ac:dyDescent="0.25">
      <c r="A10" s="16" t="s">
        <v>6</v>
      </c>
      <c r="B10" s="16" t="s">
        <v>222</v>
      </c>
      <c r="C10" s="16" t="s">
        <v>223</v>
      </c>
      <c r="G10" s="16" t="s">
        <v>224</v>
      </c>
      <c r="I10" s="16" t="s">
        <v>225</v>
      </c>
      <c r="N10" s="72">
        <v>42491</v>
      </c>
      <c r="O10" s="73">
        <v>5000</v>
      </c>
      <c r="P10" s="74">
        <v>100</v>
      </c>
      <c r="Q10" s="75">
        <f>-P10*O10</f>
        <v>-500000</v>
      </c>
      <c r="R10" s="16" t="s">
        <v>121</v>
      </c>
      <c r="U10" s="72">
        <v>42495</v>
      </c>
      <c r="V10" s="16" t="s">
        <v>226</v>
      </c>
      <c r="X10" s="72">
        <v>42491</v>
      </c>
      <c r="Y10" s="16">
        <v>100</v>
      </c>
    </row>
    <row r="11" spans="1:25" s="16" customFormat="1" x14ac:dyDescent="0.25">
      <c r="N11" s="72"/>
      <c r="O11" s="73"/>
      <c r="P11" s="74"/>
      <c r="Q11" s="75"/>
      <c r="U11" s="72"/>
      <c r="X11" s="72"/>
    </row>
    <row r="12" spans="1:25" s="16" customFormat="1" x14ac:dyDescent="0.25">
      <c r="A12" s="16" t="s">
        <v>227</v>
      </c>
      <c r="B12" s="16" t="s">
        <v>228</v>
      </c>
      <c r="C12" s="16" t="s">
        <v>229</v>
      </c>
      <c r="G12" s="16" t="s">
        <v>230</v>
      </c>
      <c r="I12" s="16" t="s">
        <v>231</v>
      </c>
      <c r="J12" s="72">
        <v>42505</v>
      </c>
      <c r="K12" s="73">
        <v>10000</v>
      </c>
      <c r="N12" s="72">
        <v>40299</v>
      </c>
      <c r="O12" s="73">
        <v>1</v>
      </c>
      <c r="P12" s="75">
        <v>5000000</v>
      </c>
      <c r="Q12" s="75">
        <f>-P12*O12</f>
        <v>-5000000</v>
      </c>
      <c r="R12" s="16" t="s">
        <v>94</v>
      </c>
      <c r="U12" s="72">
        <f>N12</f>
        <v>40299</v>
      </c>
      <c r="V12" s="16" t="s">
        <v>232</v>
      </c>
      <c r="X12" s="72">
        <v>40299</v>
      </c>
      <c r="Y12" s="73">
        <v>5000000</v>
      </c>
    </row>
    <row r="13" spans="1:25" s="16" customFormat="1" x14ac:dyDescent="0.25">
      <c r="N13" s="72"/>
      <c r="P13" s="74"/>
      <c r="Q13" s="74"/>
      <c r="X13" s="22">
        <v>42134</v>
      </c>
      <c r="Y13" s="73">
        <v>7000000</v>
      </c>
    </row>
    <row r="14" spans="1:25" s="16" customFormat="1" x14ac:dyDescent="0.25">
      <c r="N14" s="72"/>
      <c r="P14" s="74"/>
      <c r="Q14" s="74"/>
    </row>
    <row r="15" spans="1:25" s="16" customFormat="1" x14ac:dyDescent="0.25">
      <c r="N15" s="72"/>
      <c r="P15" s="74"/>
      <c r="Q15" s="74"/>
    </row>
    <row r="16" spans="1:25" s="16" customFormat="1" x14ac:dyDescent="0.25">
      <c r="N16" s="72"/>
      <c r="P16" s="74"/>
      <c r="Q16" s="74"/>
    </row>
    <row r="17" spans="14:17" s="16" customFormat="1" x14ac:dyDescent="0.25">
      <c r="N17" s="72"/>
      <c r="P17" s="74"/>
      <c r="Q17" s="74"/>
    </row>
    <row r="18" spans="14:17" s="16" customFormat="1" x14ac:dyDescent="0.25">
      <c r="N18" s="72"/>
      <c r="P18" s="74"/>
      <c r="Q18" s="74"/>
    </row>
    <row r="19" spans="14:17" s="16" customFormat="1" x14ac:dyDescent="0.25">
      <c r="N19" s="72"/>
      <c r="P19" s="74"/>
      <c r="Q19" s="74"/>
    </row>
    <row r="20" spans="14:17" s="16" customFormat="1" x14ac:dyDescent="0.25">
      <c r="N20" s="72"/>
      <c r="P20" s="74"/>
      <c r="Q20" s="74"/>
    </row>
    <row r="21" spans="14:17" s="16" customFormat="1" x14ac:dyDescent="0.25">
      <c r="N21" s="72"/>
      <c r="P21" s="74"/>
      <c r="Q21" s="74"/>
    </row>
    <row r="22" spans="14:17" s="16" customFormat="1" x14ac:dyDescent="0.25">
      <c r="N22" s="72"/>
      <c r="P22" s="74"/>
      <c r="Q22" s="74"/>
    </row>
    <row r="23" spans="14:17" s="16" customFormat="1" x14ac:dyDescent="0.25">
      <c r="N23" s="72"/>
      <c r="P23" s="74"/>
      <c r="Q23" s="74"/>
    </row>
    <row r="24" spans="14:17" s="16" customFormat="1" x14ac:dyDescent="0.25">
      <c r="N24" s="72"/>
      <c r="P24" s="74"/>
      <c r="Q24" s="74"/>
    </row>
    <row r="25" spans="14:17" s="16" customFormat="1" x14ac:dyDescent="0.25">
      <c r="N25" s="72"/>
      <c r="P25" s="74"/>
      <c r="Q25" s="74"/>
    </row>
    <row r="26" spans="14:17" s="16" customFormat="1" x14ac:dyDescent="0.25">
      <c r="N26" s="72"/>
      <c r="P26" s="74"/>
      <c r="Q26" s="74"/>
    </row>
    <row r="27" spans="14:17" s="16" customFormat="1" x14ac:dyDescent="0.25">
      <c r="N27" s="72"/>
      <c r="P27" s="74"/>
      <c r="Q27" s="74"/>
    </row>
    <row r="28" spans="14:17" s="16" customFormat="1" x14ac:dyDescent="0.25">
      <c r="N28" s="72"/>
      <c r="P28" s="74"/>
      <c r="Q28" s="74"/>
    </row>
    <row r="29" spans="14:17" s="16" customFormat="1" x14ac:dyDescent="0.25">
      <c r="N29" s="72"/>
      <c r="P29" s="74"/>
      <c r="Q29" s="74"/>
    </row>
    <row r="30" spans="14:17" s="16" customFormat="1" x14ac:dyDescent="0.25">
      <c r="N30" s="72"/>
      <c r="P30" s="74"/>
      <c r="Q30" s="74"/>
    </row>
    <row r="31" spans="14:17" s="16" customFormat="1" x14ac:dyDescent="0.25">
      <c r="N31" s="72"/>
      <c r="P31" s="74"/>
      <c r="Q31" s="74"/>
    </row>
    <row r="32" spans="14:17" s="16" customFormat="1" x14ac:dyDescent="0.25">
      <c r="N32" s="72"/>
      <c r="P32" s="74"/>
      <c r="Q32" s="74"/>
    </row>
    <row r="33" spans="14:17" s="16" customFormat="1" x14ac:dyDescent="0.25">
      <c r="N33" s="72"/>
      <c r="P33" s="74"/>
      <c r="Q33" s="74"/>
    </row>
    <row r="34" spans="14:17" s="16" customFormat="1" x14ac:dyDescent="0.25">
      <c r="N34" s="72"/>
      <c r="P34" s="74"/>
      <c r="Q34" s="74"/>
    </row>
    <row r="35" spans="14:17" s="16" customFormat="1" x14ac:dyDescent="0.25">
      <c r="N35" s="72"/>
      <c r="P35" s="74"/>
      <c r="Q35" s="74"/>
    </row>
    <row r="36" spans="14:17" s="16" customFormat="1" x14ac:dyDescent="0.25">
      <c r="N36" s="72"/>
      <c r="P36" s="74"/>
      <c r="Q36" s="74"/>
    </row>
    <row r="37" spans="14:17" s="16" customFormat="1" x14ac:dyDescent="0.25">
      <c r="N37" s="72"/>
      <c r="P37" s="74"/>
      <c r="Q37" s="74"/>
    </row>
    <row r="38" spans="14:17" s="16" customFormat="1" x14ac:dyDescent="0.25">
      <c r="N38" s="72"/>
      <c r="P38" s="74"/>
      <c r="Q38" s="74"/>
    </row>
    <row r="39" spans="14:17" s="16" customFormat="1" x14ac:dyDescent="0.25">
      <c r="N39" s="72"/>
      <c r="P39" s="74"/>
      <c r="Q39" s="74"/>
    </row>
    <row r="40" spans="14:17" s="16" customFormat="1" x14ac:dyDescent="0.25">
      <c r="N40" s="72"/>
      <c r="P40" s="74"/>
      <c r="Q40" s="74"/>
    </row>
    <row r="41" spans="14:17" s="16" customFormat="1" x14ac:dyDescent="0.25">
      <c r="N41" s="72"/>
      <c r="P41" s="74"/>
      <c r="Q41" s="74"/>
    </row>
    <row r="42" spans="14:17" s="16" customFormat="1" x14ac:dyDescent="0.25">
      <c r="N42" s="72"/>
      <c r="P42" s="74"/>
      <c r="Q42" s="74"/>
    </row>
    <row r="43" spans="14:17" s="16" customFormat="1" x14ac:dyDescent="0.25">
      <c r="N43" s="72"/>
      <c r="P43" s="74"/>
      <c r="Q43" s="74"/>
    </row>
    <row r="44" spans="14:17" s="16" customFormat="1" x14ac:dyDescent="0.25">
      <c r="N44" s="72"/>
      <c r="P44" s="74"/>
      <c r="Q44" s="74"/>
    </row>
    <row r="45" spans="14:17" s="16" customFormat="1" x14ac:dyDescent="0.25">
      <c r="N45" s="72"/>
      <c r="P45" s="74"/>
      <c r="Q45" s="74"/>
    </row>
    <row r="46" spans="14:17" s="16" customFormat="1" x14ac:dyDescent="0.25">
      <c r="N46" s="72"/>
      <c r="P46" s="74"/>
      <c r="Q46" s="74"/>
    </row>
    <row r="47" spans="14:17" s="16" customFormat="1" x14ac:dyDescent="0.25">
      <c r="N47" s="72"/>
      <c r="P47" s="74"/>
      <c r="Q47" s="74"/>
    </row>
    <row r="48" spans="14:17" s="16" customFormat="1" x14ac:dyDescent="0.25">
      <c r="N48" s="72"/>
      <c r="P48" s="74"/>
      <c r="Q48" s="74"/>
    </row>
    <row r="49" spans="14:17" s="16" customFormat="1" x14ac:dyDescent="0.25">
      <c r="N49" s="72"/>
      <c r="P49" s="74"/>
      <c r="Q49" s="74"/>
    </row>
    <row r="50" spans="14:17" s="16" customFormat="1" x14ac:dyDescent="0.25">
      <c r="N50" s="72"/>
      <c r="P50" s="74"/>
      <c r="Q50" s="74"/>
    </row>
    <row r="51" spans="14:17" s="16" customFormat="1" x14ac:dyDescent="0.25">
      <c r="N51" s="72"/>
      <c r="P51" s="74"/>
      <c r="Q51" s="74"/>
    </row>
    <row r="52" spans="14:17" s="16" customFormat="1" x14ac:dyDescent="0.25">
      <c r="N52" s="72"/>
      <c r="P52" s="74"/>
      <c r="Q52" s="74"/>
    </row>
    <row r="53" spans="14:17" s="16" customFormat="1" x14ac:dyDescent="0.25">
      <c r="N53" s="72"/>
      <c r="P53" s="74"/>
      <c r="Q53" s="7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H52"/>
  <sheetViews>
    <sheetView showGridLines="0" topLeftCell="T1" workbookViewId="0">
      <selection activeCell="AB10" sqref="AB10"/>
    </sheetView>
  </sheetViews>
  <sheetFormatPr defaultRowHeight="15" x14ac:dyDescent="0.25"/>
  <cols>
    <col min="1" max="1" width="8.28515625" customWidth="1"/>
    <col min="2" max="2" width="25.7109375" bestFit="1" customWidth="1"/>
    <col min="3" max="3" width="9.85546875" bestFit="1" customWidth="1"/>
    <col min="4" max="4" width="7" bestFit="1" customWidth="1"/>
    <col min="5" max="5" width="11.5703125" bestFit="1" customWidth="1"/>
    <col min="6" max="6" width="16.85546875" customWidth="1"/>
    <col min="7" max="7" width="6.5703125" bestFit="1" customWidth="1"/>
    <col min="8" max="8" width="12.28515625" bestFit="1" customWidth="1"/>
    <col min="9" max="9" width="14.85546875" bestFit="1" customWidth="1"/>
    <col min="10" max="10" width="10.7109375" bestFit="1" customWidth="1"/>
    <col min="11" max="11" width="15.28515625" bestFit="1" customWidth="1"/>
    <col min="12" max="12" width="15" bestFit="1" customWidth="1"/>
    <col min="13" max="13" width="14.7109375" bestFit="1" customWidth="1"/>
    <col min="14" max="14" width="12.5703125" bestFit="1" customWidth="1"/>
    <col min="15" max="15" width="8.140625" bestFit="1" customWidth="1"/>
    <col min="16" max="16" width="11.28515625" bestFit="1" customWidth="1"/>
    <col min="17" max="17" width="17.28515625" bestFit="1" customWidth="1"/>
    <col min="18" max="18" width="20.42578125" bestFit="1" customWidth="1"/>
    <col min="19" max="19" width="15.7109375" customWidth="1"/>
    <col min="20" max="20" width="27.140625" bestFit="1" customWidth="1"/>
    <col min="21" max="21" width="9.140625" bestFit="1" customWidth="1"/>
    <col min="22" max="22" width="13.85546875" bestFit="1" customWidth="1"/>
    <col min="23" max="23" width="14.5703125" bestFit="1" customWidth="1"/>
    <col min="24" max="24" width="24.5703125" bestFit="1" customWidth="1"/>
    <col min="25" max="25" width="14" bestFit="1" customWidth="1"/>
    <col min="26" max="26" width="14.140625" bestFit="1" customWidth="1"/>
    <col min="27" max="27" width="12.42578125" bestFit="1" customWidth="1"/>
    <col min="28" max="28" width="25" bestFit="1" customWidth="1"/>
    <col min="29" max="29" width="17.42578125" bestFit="1" customWidth="1"/>
    <col min="31" max="31" width="12.140625" bestFit="1" customWidth="1"/>
    <col min="32" max="32" width="9" bestFit="1" customWidth="1"/>
  </cols>
  <sheetData>
    <row r="4" spans="1:34" x14ac:dyDescent="0.25">
      <c r="A4" s="8" t="s">
        <v>58</v>
      </c>
      <c r="B4" s="7"/>
      <c r="C4" s="7"/>
      <c r="F4" s="1" t="s">
        <v>59</v>
      </c>
      <c r="T4" s="1" t="s">
        <v>63</v>
      </c>
      <c r="AB4" s="1" t="s">
        <v>64</v>
      </c>
      <c r="AE4" s="1" t="s">
        <v>65</v>
      </c>
    </row>
    <row r="5" spans="1:34" x14ac:dyDescent="0.25">
      <c r="V5" s="11" t="s">
        <v>86</v>
      </c>
      <c r="W5" s="11" t="s">
        <v>87</v>
      </c>
      <c r="X5" s="11" t="s">
        <v>2</v>
      </c>
      <c r="Y5" s="11" t="s">
        <v>60</v>
      </c>
      <c r="Z5" s="11" t="s">
        <v>61</v>
      </c>
      <c r="AA5" s="11" t="s">
        <v>62</v>
      </c>
    </row>
    <row r="6" spans="1:34" s="11" customFormat="1" x14ac:dyDescent="0.25">
      <c r="A6" s="5" t="s">
        <v>3</v>
      </c>
      <c r="B6" s="5" t="s">
        <v>41</v>
      </c>
      <c r="C6" s="5" t="s">
        <v>42</v>
      </c>
      <c r="D6" s="5" t="s">
        <v>29</v>
      </c>
      <c r="E6" s="5" t="s">
        <v>68</v>
      </c>
      <c r="F6" s="6" t="s">
        <v>43</v>
      </c>
      <c r="G6" s="6" t="s">
        <v>69</v>
      </c>
      <c r="H6" s="6" t="s">
        <v>46</v>
      </c>
      <c r="I6" s="6" t="s">
        <v>70</v>
      </c>
      <c r="J6" s="6" t="s">
        <v>71</v>
      </c>
      <c r="K6" s="6" t="s">
        <v>72</v>
      </c>
      <c r="L6" s="6" t="s">
        <v>73</v>
      </c>
      <c r="M6" s="6" t="s">
        <v>74</v>
      </c>
      <c r="N6" s="6" t="s">
        <v>75</v>
      </c>
      <c r="O6" s="6" t="s">
        <v>76</v>
      </c>
      <c r="P6" s="6" t="s">
        <v>77</v>
      </c>
      <c r="Q6" s="6" t="s">
        <v>78</v>
      </c>
      <c r="R6" s="6" t="s">
        <v>79</v>
      </c>
      <c r="T6" s="9" t="s">
        <v>8</v>
      </c>
      <c r="U6" s="9" t="s">
        <v>1</v>
      </c>
      <c r="V6" s="9" t="s">
        <v>33</v>
      </c>
      <c r="W6" s="9" t="s">
        <v>15</v>
      </c>
      <c r="X6" s="9" t="s">
        <v>11</v>
      </c>
      <c r="Y6" s="9" t="s">
        <v>7</v>
      </c>
      <c r="Z6" s="9" t="s">
        <v>17</v>
      </c>
      <c r="AA6" s="9" t="s">
        <v>18</v>
      </c>
      <c r="AB6" s="10" t="s">
        <v>9</v>
      </c>
      <c r="AC6" s="10" t="s">
        <v>10</v>
      </c>
      <c r="AE6" s="12" t="s">
        <v>66</v>
      </c>
      <c r="AF6" s="12" t="s">
        <v>88</v>
      </c>
      <c r="AG6" s="12" t="s">
        <v>89</v>
      </c>
      <c r="AH6" s="13" t="s">
        <v>90</v>
      </c>
    </row>
    <row r="7" spans="1:34" s="16" customFormat="1" x14ac:dyDescent="0.25">
      <c r="A7" s="16" t="s">
        <v>6</v>
      </c>
      <c r="B7" s="16" t="s">
        <v>80</v>
      </c>
      <c r="C7" s="16" t="s">
        <v>81</v>
      </c>
      <c r="D7" s="16">
        <v>8.375</v>
      </c>
      <c r="E7" s="72">
        <v>43514</v>
      </c>
      <c r="F7" s="16" t="s">
        <v>82</v>
      </c>
      <c r="H7" s="16" t="s">
        <v>5</v>
      </c>
      <c r="I7" s="16" t="s">
        <v>81</v>
      </c>
      <c r="J7" s="16" t="s">
        <v>83</v>
      </c>
      <c r="K7" s="16">
        <v>2</v>
      </c>
      <c r="L7" s="16" t="s">
        <v>84</v>
      </c>
      <c r="M7" s="72">
        <v>42234</v>
      </c>
      <c r="N7" s="16" t="s">
        <v>85</v>
      </c>
      <c r="O7" s="16" t="b">
        <v>1</v>
      </c>
      <c r="P7" s="72">
        <v>42784</v>
      </c>
      <c r="Q7" s="16">
        <v>500000000</v>
      </c>
      <c r="R7" s="16">
        <v>200000</v>
      </c>
      <c r="T7" s="72">
        <v>42309</v>
      </c>
      <c r="U7" s="73">
        <v>10000</v>
      </c>
      <c r="V7" s="74">
        <v>99.5</v>
      </c>
      <c r="W7" s="16">
        <v>100.2</v>
      </c>
      <c r="X7" s="75">
        <f>-W7*U7</f>
        <v>-1002000</v>
      </c>
      <c r="Y7" s="16" t="s">
        <v>121</v>
      </c>
      <c r="AA7" s="72">
        <v>42309</v>
      </c>
      <c r="AB7" s="78">
        <v>42313</v>
      </c>
      <c r="AC7" s="16" t="s">
        <v>221</v>
      </c>
      <c r="AE7" s="76">
        <v>42309</v>
      </c>
      <c r="AF7" s="77">
        <v>99.5</v>
      </c>
      <c r="AG7" s="77">
        <v>100.2</v>
      </c>
      <c r="AH7" s="77">
        <v>7.45</v>
      </c>
    </row>
    <row r="8" spans="1:34" s="16" customFormat="1" x14ac:dyDescent="0.25"/>
    <row r="9" spans="1:34" s="16" customFormat="1" x14ac:dyDescent="0.25"/>
    <row r="10" spans="1:34" s="16" customFormat="1" x14ac:dyDescent="0.25"/>
    <row r="11" spans="1:34" s="16" customFormat="1" x14ac:dyDescent="0.25"/>
    <row r="12" spans="1:34" s="16" customFormat="1" x14ac:dyDescent="0.25"/>
    <row r="13" spans="1:34" s="16" customFormat="1" x14ac:dyDescent="0.25"/>
    <row r="14" spans="1:34" s="16" customFormat="1" x14ac:dyDescent="0.25"/>
    <row r="15" spans="1:34" s="16" customFormat="1" x14ac:dyDescent="0.25"/>
    <row r="16" spans="1:34" s="16" customFormat="1" x14ac:dyDescent="0.25"/>
    <row r="17" s="16" customFormat="1" x14ac:dyDescent="0.25"/>
    <row r="18" s="16" customFormat="1" x14ac:dyDescent="0.25"/>
    <row r="19" s="16" customFormat="1" x14ac:dyDescent="0.25"/>
    <row r="20" s="16" customFormat="1" x14ac:dyDescent="0.25"/>
    <row r="21" s="16" customFormat="1" x14ac:dyDescent="0.25"/>
    <row r="22" s="16" customFormat="1" x14ac:dyDescent="0.25"/>
    <row r="23" s="16" customFormat="1" x14ac:dyDescent="0.25"/>
    <row r="24" s="16" customFormat="1" x14ac:dyDescent="0.25"/>
    <row r="25" s="16" customFormat="1" x14ac:dyDescent="0.25"/>
    <row r="26" s="16" customFormat="1" x14ac:dyDescent="0.25"/>
    <row r="27" s="16" customFormat="1" x14ac:dyDescent="0.25"/>
    <row r="28" s="16" customFormat="1" x14ac:dyDescent="0.25"/>
    <row r="29" s="16" customFormat="1" x14ac:dyDescent="0.25"/>
    <row r="30" s="16" customFormat="1" x14ac:dyDescent="0.25"/>
    <row r="31" s="16" customFormat="1" x14ac:dyDescent="0.25"/>
    <row r="32" s="16" customFormat="1" x14ac:dyDescent="0.25"/>
    <row r="33" s="16" customFormat="1" x14ac:dyDescent="0.25"/>
    <row r="34" s="16" customFormat="1" x14ac:dyDescent="0.25"/>
    <row r="35" s="16" customFormat="1" x14ac:dyDescent="0.25"/>
    <row r="36" s="16" customFormat="1" x14ac:dyDescent="0.25"/>
    <row r="37" s="16" customFormat="1" x14ac:dyDescent="0.25"/>
    <row r="38" s="16" customFormat="1" x14ac:dyDescent="0.25"/>
    <row r="39" s="16" customFormat="1" x14ac:dyDescent="0.25"/>
    <row r="40" s="16" customFormat="1" x14ac:dyDescent="0.25"/>
    <row r="41" s="16" customFormat="1" x14ac:dyDescent="0.25"/>
    <row r="42" s="16" customFormat="1" x14ac:dyDescent="0.25"/>
    <row r="43" s="16" customFormat="1" x14ac:dyDescent="0.25"/>
    <row r="44" s="16" customFormat="1" x14ac:dyDescent="0.25"/>
    <row r="45" s="16" customFormat="1" x14ac:dyDescent="0.25"/>
    <row r="46" s="16" customFormat="1" x14ac:dyDescent="0.25"/>
    <row r="47" s="16" customFormat="1" x14ac:dyDescent="0.25"/>
    <row r="48" s="16" customFormat="1" x14ac:dyDescent="0.25"/>
    <row r="49" s="16" customFormat="1" x14ac:dyDescent="0.25"/>
    <row r="50" s="16" customFormat="1" x14ac:dyDescent="0.25"/>
    <row r="51" s="16" customFormat="1" x14ac:dyDescent="0.25"/>
    <row r="52" s="16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- detailed</vt:lpstr>
      <vt:lpstr>Transaction - short</vt:lpstr>
      <vt:lpstr>Equity</vt:lpstr>
      <vt:lpstr>Bond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Manya Chen</dc:creator>
  <cp:lastModifiedBy>Manya Chen</cp:lastModifiedBy>
  <dcterms:created xsi:type="dcterms:W3CDTF">2016-05-10T08:24:54Z</dcterms:created>
  <dcterms:modified xsi:type="dcterms:W3CDTF">2016-06-09T02:00:55Z</dcterms:modified>
</cp:coreProperties>
</file>