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g\Downloads\"/>
    </mc:Choice>
  </mc:AlternateContent>
  <xr:revisionPtr revIDLastSave="0" documentId="13_ncr:1_{5FDE2360-EC57-400B-A1A1-3FD5D68029D3}" xr6:coauthVersionLast="41" xr6:coauthVersionMax="41" xr10:uidLastSave="{00000000-0000-0000-0000-000000000000}"/>
  <bookViews>
    <workbookView xWindow="38385" yWindow="7365" windowWidth="22530" windowHeight="16440" xr2:uid="{9666C141-9CE4-4E82-9B74-5BA526019E23}"/>
  </bookViews>
  <sheets>
    <sheet name="Call Opt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4" i="1" l="1"/>
  <c r="L34" i="1"/>
  <c r="L35" i="1" s="1"/>
  <c r="H26" i="1"/>
  <c r="C26" i="1"/>
  <c r="O34" i="1"/>
  <c r="L26" i="1"/>
  <c r="K26" i="1"/>
  <c r="P26" i="1"/>
  <c r="H14" i="1"/>
  <c r="I14" i="1" s="1"/>
  <c r="H13" i="1"/>
  <c r="I13" i="1" s="1"/>
  <c r="H12" i="1"/>
  <c r="I12" i="1" s="1"/>
  <c r="D23" i="1" s="1"/>
  <c r="D26" i="1" s="1"/>
  <c r="K35" i="1" l="1"/>
  <c r="C31" i="1"/>
  <c r="C34" i="1" s="1"/>
  <c r="D27" i="1"/>
  <c r="H34" i="1"/>
  <c r="C27" i="1"/>
  <c r="G26" i="1"/>
  <c r="G27" i="1" s="1"/>
  <c r="J14" i="1"/>
  <c r="J13" i="1"/>
  <c r="L27" i="1"/>
  <c r="K27" i="1"/>
  <c r="O23" i="1" l="1"/>
  <c r="P31" i="1" s="1"/>
  <c r="D31" i="1"/>
  <c r="G31" i="1" s="1"/>
  <c r="O24" i="1"/>
  <c r="P32" i="1" s="1"/>
  <c r="D32" i="1"/>
  <c r="H27" i="1"/>
  <c r="D34" i="1" l="1"/>
  <c r="G32" i="1"/>
  <c r="G34" i="1" s="1"/>
  <c r="O26" i="1"/>
  <c r="P27" i="1" s="1"/>
  <c r="P34" i="1"/>
  <c r="P35" i="1" s="1"/>
  <c r="O27" i="1" l="1"/>
  <c r="G35" i="1"/>
  <c r="H35" i="1"/>
  <c r="O35" i="1"/>
  <c r="D35" i="1"/>
  <c r="C35" i="1"/>
</calcChain>
</file>

<file path=xl/sharedStrings.xml><?xml version="1.0" encoding="utf-8"?>
<sst xmlns="http://schemas.openxmlformats.org/spreadsheetml/2006/main" count="35" uniqueCount="27">
  <si>
    <t>Call Option</t>
  </si>
  <si>
    <t>Exercise price</t>
  </si>
  <si>
    <t>Call Option Premium</t>
  </si>
  <si>
    <t>per lot size</t>
  </si>
  <si>
    <t>Lot size</t>
  </si>
  <si>
    <t>Premium</t>
  </si>
  <si>
    <t>Lot</t>
  </si>
  <si>
    <t>Premium Paid</t>
  </si>
  <si>
    <t>FV of option</t>
  </si>
  <si>
    <t>MV</t>
  </si>
  <si>
    <t>Contract Price</t>
  </si>
  <si>
    <t>1) Premium received</t>
  </si>
  <si>
    <t>4) Settlement</t>
  </si>
  <si>
    <t>FV Movement</t>
  </si>
  <si>
    <t>Date</t>
  </si>
  <si>
    <t>Cash Account (Asset)</t>
  </si>
  <si>
    <t>1) Premium paid for option</t>
  </si>
  <si>
    <t>Details</t>
  </si>
  <si>
    <t>Buying a call</t>
  </si>
  <si>
    <t>Selling a call</t>
  </si>
  <si>
    <t>Notes:</t>
  </si>
  <si>
    <t>2) Updated for MV movement</t>
  </si>
  <si>
    <t>3) Updated for MV movement</t>
  </si>
  <si>
    <t>T-Accounts</t>
  </si>
  <si>
    <t>Trading Gains / Losses</t>
  </si>
  <si>
    <t>Security Account (Asset)</t>
  </si>
  <si>
    <t>Security Account (Liability)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</si>
</sst>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;\-&quot;$&quot;#,##0"/>
    <numFmt numFmtId="44" formatCode="_-&quot;$&quot;* #,##0.00_-;\-&quot;$&quot;* #,##0.00_-;_-&quot;$&quot;* &quot;-&quot;??_-;_-@_-"/>
    <numFmt numFmtId="172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Segoe UI Light"/>
      <family val="2"/>
    </font>
    <font>
      <b/>
      <sz val="10"/>
      <color theme="1"/>
      <name val="Segoe UI Light"/>
      <family val="2"/>
    </font>
    <font>
      <sz val="10"/>
      <color theme="1"/>
      <name val="Segoe UI Light"/>
      <family val="2"/>
    </font>
    <font>
      <sz val="10"/>
      <color rgb="FF0070C0"/>
      <name val="Segoe UI Light"/>
      <family val="2"/>
    </font>
    <font>
      <u/>
      <sz val="10"/>
      <color theme="1"/>
      <name val="Segoe UI Light"/>
      <family val="2"/>
    </font>
    <font>
      <b/>
      <sz val="12"/>
      <color theme="1"/>
      <name val="Segoe U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horizontal="left" wrapText="1"/>
    </xf>
    <xf numFmtId="16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 indent="1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left" inden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0" xfId="0" applyFont="1"/>
    <xf numFmtId="0" fontId="6" fillId="0" borderId="0" xfId="0" applyFont="1"/>
    <xf numFmtId="5" fontId="4" fillId="0" borderId="0" xfId="1" applyNumberFormat="1" applyFont="1" applyAlignment="1">
      <alignment horizontal="left"/>
    </xf>
    <xf numFmtId="5" fontId="4" fillId="0" borderId="0" xfId="1" applyNumberFormat="1" applyFont="1" applyAlignment="1">
      <alignment horizontal="right"/>
    </xf>
    <xf numFmtId="172" fontId="4" fillId="0" borderId="0" xfId="0" applyNumberFormat="1" applyFont="1"/>
    <xf numFmtId="172" fontId="4" fillId="0" borderId="2" xfId="0" applyNumberFormat="1" applyFont="1" applyBorder="1"/>
    <xf numFmtId="172" fontId="4" fillId="0" borderId="3" xfId="0" applyNumberFormat="1" applyFont="1" applyBorder="1"/>
    <xf numFmtId="172" fontId="4" fillId="2" borderId="0" xfId="0" applyNumberFormat="1" applyFont="1" applyFill="1"/>
    <xf numFmtId="172" fontId="4" fillId="0" borderId="1" xfId="0" applyNumberFormat="1" applyFont="1" applyBorder="1" applyAlignment="1">
      <alignment horizontal="left"/>
    </xf>
    <xf numFmtId="172" fontId="4" fillId="0" borderId="1" xfId="0" applyNumberFormat="1" applyFont="1" applyBorder="1" applyAlignment="1">
      <alignment horizontal="center"/>
    </xf>
    <xf numFmtId="0" fontId="7" fillId="0" borderId="1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64CDE-7E1E-4B65-A9D1-260CC6689933}">
  <dimension ref="A2:U48"/>
  <sheetViews>
    <sheetView showGridLines="0" tabSelected="1" workbookViewId="0">
      <selection activeCell="F34" sqref="F34"/>
    </sheetView>
  </sheetViews>
  <sheetFormatPr defaultColWidth="13.5703125" defaultRowHeight="14.25" x14ac:dyDescent="0.25"/>
  <cols>
    <col min="1" max="1" width="6.85546875" style="4" customWidth="1"/>
    <col min="2" max="2" width="5.7109375" style="4" customWidth="1"/>
    <col min="3" max="16384" width="13.5703125" style="4"/>
  </cols>
  <sheetData>
    <row r="2" spans="1:21" ht="17.25" x14ac:dyDescent="0.3">
      <c r="A2" s="25" t="s">
        <v>0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5" spans="1:21" ht="16.5" x14ac:dyDescent="0.3">
      <c r="B5" s="1" t="s">
        <v>17</v>
      </c>
    </row>
    <row r="7" spans="1:21" x14ac:dyDescent="0.25">
      <c r="C7" s="4" t="s">
        <v>1</v>
      </c>
      <c r="E7" s="4">
        <v>100</v>
      </c>
    </row>
    <row r="8" spans="1:21" x14ac:dyDescent="0.25">
      <c r="C8" s="4" t="s">
        <v>2</v>
      </c>
      <c r="E8" s="4">
        <v>10</v>
      </c>
      <c r="F8" s="4" t="s">
        <v>3</v>
      </c>
    </row>
    <row r="9" spans="1:21" x14ac:dyDescent="0.25">
      <c r="C9" s="4" t="s">
        <v>4</v>
      </c>
      <c r="E9" s="4">
        <v>200</v>
      </c>
    </row>
    <row r="11" spans="1:21" ht="28.5" x14ac:dyDescent="0.25">
      <c r="C11" s="5" t="s">
        <v>14</v>
      </c>
      <c r="D11" s="5" t="s">
        <v>9</v>
      </c>
      <c r="E11" s="5" t="s">
        <v>10</v>
      </c>
      <c r="F11" s="14" t="s">
        <v>5</v>
      </c>
      <c r="G11" s="14" t="s">
        <v>6</v>
      </c>
      <c r="H11" s="14" t="s">
        <v>7</v>
      </c>
      <c r="I11" s="14" t="s">
        <v>8</v>
      </c>
      <c r="J11" s="14" t="s">
        <v>13</v>
      </c>
    </row>
    <row r="12" spans="1:21" x14ac:dyDescent="0.25">
      <c r="C12" s="6">
        <v>43497</v>
      </c>
      <c r="D12" s="7">
        <v>100</v>
      </c>
      <c r="E12" s="17">
        <v>102</v>
      </c>
      <c r="F12" s="18">
        <v>5</v>
      </c>
      <c r="G12" s="18">
        <v>1000</v>
      </c>
      <c r="H12" s="18">
        <f>F12*G12</f>
        <v>5000</v>
      </c>
      <c r="I12" s="18">
        <f>H12</f>
        <v>5000</v>
      </c>
      <c r="J12" s="18"/>
    </row>
    <row r="13" spans="1:21" x14ac:dyDescent="0.25">
      <c r="C13" s="6">
        <v>43555</v>
      </c>
      <c r="D13" s="7">
        <v>104</v>
      </c>
      <c r="E13" s="17">
        <v>102</v>
      </c>
      <c r="F13" s="18">
        <v>5</v>
      </c>
      <c r="G13" s="18">
        <v>1000</v>
      </c>
      <c r="H13" s="18">
        <f t="shared" ref="H13:H14" si="0">F13*G13</f>
        <v>5000</v>
      </c>
      <c r="I13" s="18">
        <f>H13-((D13-E13)*1000)</f>
        <v>3000</v>
      </c>
      <c r="J13" s="18">
        <f>I12-I13</f>
        <v>2000</v>
      </c>
    </row>
    <row r="14" spans="1:21" x14ac:dyDescent="0.25">
      <c r="C14" s="6">
        <v>43830</v>
      </c>
      <c r="D14" s="7">
        <v>105</v>
      </c>
      <c r="E14" s="17">
        <v>102</v>
      </c>
      <c r="F14" s="18">
        <v>5</v>
      </c>
      <c r="G14" s="18">
        <v>1000</v>
      </c>
      <c r="H14" s="18">
        <f t="shared" si="0"/>
        <v>5000</v>
      </c>
      <c r="I14" s="18">
        <f>H14-((D14-E14)*1000)</f>
        <v>2000</v>
      </c>
      <c r="J14" s="18">
        <f>I13-I14</f>
        <v>1000</v>
      </c>
    </row>
    <row r="17" spans="1:17" ht="16.5" x14ac:dyDescent="0.3">
      <c r="B17" s="1" t="s">
        <v>23</v>
      </c>
    </row>
    <row r="19" spans="1:17" x14ac:dyDescent="0.25">
      <c r="C19" s="15" t="s">
        <v>18</v>
      </c>
      <c r="K19" s="15" t="s">
        <v>19</v>
      </c>
    </row>
    <row r="21" spans="1:17" x14ac:dyDescent="0.25">
      <c r="A21" s="8"/>
      <c r="B21" s="8"/>
      <c r="C21" s="11" t="s">
        <v>15</v>
      </c>
      <c r="D21" s="12"/>
      <c r="E21" s="10"/>
      <c r="F21" s="8"/>
      <c r="G21" s="11" t="s">
        <v>26</v>
      </c>
      <c r="H21" s="12"/>
      <c r="I21" s="10"/>
      <c r="J21" s="8"/>
      <c r="K21" s="9" t="s">
        <v>15</v>
      </c>
      <c r="L21" s="9"/>
      <c r="M21" s="10"/>
      <c r="O21" s="11" t="s">
        <v>26</v>
      </c>
      <c r="P21" s="12"/>
      <c r="Q21" s="10"/>
    </row>
    <row r="22" spans="1:17" x14ac:dyDescent="0.25">
      <c r="A22" s="8"/>
      <c r="B22" s="8"/>
      <c r="C22" s="19"/>
      <c r="D22" s="20"/>
      <c r="E22" s="10"/>
      <c r="F22" s="8"/>
      <c r="G22" s="19"/>
      <c r="H22" s="20"/>
      <c r="I22" s="10"/>
      <c r="J22" s="8"/>
      <c r="K22" s="19"/>
      <c r="L22" s="20"/>
      <c r="M22" s="10"/>
      <c r="O22" s="19"/>
      <c r="P22" s="20"/>
      <c r="Q22" s="10"/>
    </row>
    <row r="23" spans="1:17" x14ac:dyDescent="0.25">
      <c r="A23" s="8"/>
      <c r="B23" s="8"/>
      <c r="C23" s="19"/>
      <c r="D23" s="21">
        <f>I12</f>
        <v>5000</v>
      </c>
      <c r="E23" s="10">
        <v>1</v>
      </c>
      <c r="F23" s="8"/>
      <c r="G23" s="19"/>
      <c r="H23" s="21"/>
      <c r="I23" s="10"/>
      <c r="J23" s="8">
        <v>1</v>
      </c>
      <c r="K23" s="19">
        <v>5000</v>
      </c>
      <c r="L23" s="21"/>
      <c r="M23" s="10"/>
      <c r="O23" s="19">
        <f>J13</f>
        <v>2000</v>
      </c>
      <c r="P23" s="21">
        <v>5000</v>
      </c>
      <c r="Q23" s="10">
        <v>1</v>
      </c>
    </row>
    <row r="24" spans="1:17" x14ac:dyDescent="0.25">
      <c r="A24" s="8"/>
      <c r="B24" s="8"/>
      <c r="C24" s="19"/>
      <c r="D24" s="21"/>
      <c r="E24" s="10"/>
      <c r="F24" s="8"/>
      <c r="G24" s="19"/>
      <c r="H24" s="21"/>
      <c r="I24" s="10"/>
      <c r="J24" s="8"/>
      <c r="K24" s="19"/>
      <c r="L24" s="21"/>
      <c r="M24" s="10"/>
      <c r="O24" s="19">
        <f>J14</f>
        <v>1000</v>
      </c>
      <c r="P24" s="21"/>
      <c r="Q24" s="10"/>
    </row>
    <row r="25" spans="1:17" x14ac:dyDescent="0.25">
      <c r="A25" s="8"/>
      <c r="B25" s="8"/>
      <c r="C25" s="19"/>
      <c r="D25" s="21"/>
      <c r="E25" s="10"/>
      <c r="F25" s="8"/>
      <c r="G25" s="19"/>
      <c r="H25" s="21"/>
      <c r="I25" s="10"/>
      <c r="J25" s="8"/>
      <c r="K25" s="19"/>
      <c r="L25" s="21"/>
      <c r="M25" s="10"/>
      <c r="O25" s="19">
        <v>2000</v>
      </c>
      <c r="P25" s="21"/>
      <c r="Q25" s="10"/>
    </row>
    <row r="26" spans="1:17" x14ac:dyDescent="0.25">
      <c r="A26" s="8"/>
      <c r="B26" s="8"/>
      <c r="C26" s="22">
        <f>SUM(C23:C25)</f>
        <v>0</v>
      </c>
      <c r="D26" s="22">
        <f>SUM(D23:D25)</f>
        <v>5000</v>
      </c>
      <c r="E26" s="10"/>
      <c r="F26" s="8"/>
      <c r="G26" s="22">
        <f>SUM(G23:G25)</f>
        <v>0</v>
      </c>
      <c r="H26" s="22">
        <f>SUM(H23:H25)</f>
        <v>0</v>
      </c>
      <c r="I26" s="10"/>
      <c r="J26" s="8"/>
      <c r="K26" s="22">
        <f>SUM(K23:K25)</f>
        <v>5000</v>
      </c>
      <c r="L26" s="22">
        <f>SUM(L23:L25)</f>
        <v>0</v>
      </c>
      <c r="M26" s="10"/>
      <c r="O26" s="22">
        <f>SUM(O23:O25)</f>
        <v>5000</v>
      </c>
      <c r="P26" s="22">
        <f>SUM(P23:P25)</f>
        <v>5000</v>
      </c>
      <c r="Q26" s="10"/>
    </row>
    <row r="27" spans="1:17" x14ac:dyDescent="0.25">
      <c r="A27" s="8"/>
      <c r="B27" s="8"/>
      <c r="C27" s="19">
        <f>IF(C26&gt;D26,C26-D26,0)</f>
        <v>0</v>
      </c>
      <c r="D27" s="19">
        <f>IF(D26&gt;C26,D26-C26,0)</f>
        <v>5000</v>
      </c>
      <c r="E27" s="10"/>
      <c r="F27" s="8"/>
      <c r="G27" s="19">
        <f>IF(G26&gt;H26,G26-H26,0)</f>
        <v>0</v>
      </c>
      <c r="H27" s="19">
        <f>IF(H26&gt;G26,H26-G26,0)</f>
        <v>0</v>
      </c>
      <c r="I27" s="10"/>
      <c r="J27" s="8"/>
      <c r="K27" s="19">
        <f>IF(K26&gt;L26,K26-L26,0)</f>
        <v>5000</v>
      </c>
      <c r="L27" s="19">
        <f>IF(L26&gt;K26,L26-K26,0)</f>
        <v>0</v>
      </c>
      <c r="M27" s="10"/>
      <c r="O27" s="19">
        <f>IF(O26&gt;P26,O26-P26,0)</f>
        <v>0</v>
      </c>
      <c r="P27" s="19">
        <f>IF(P26&gt;O26,P26-O26,0)</f>
        <v>0</v>
      </c>
      <c r="Q27" s="10"/>
    </row>
    <row r="28" spans="1:17" x14ac:dyDescent="0.25">
      <c r="A28" s="8"/>
      <c r="B28" s="8"/>
      <c r="C28" s="19"/>
      <c r="D28" s="19"/>
      <c r="E28" s="10"/>
      <c r="F28" s="8"/>
      <c r="G28" s="19"/>
      <c r="H28" s="19"/>
      <c r="I28" s="10"/>
      <c r="J28" s="8"/>
      <c r="K28" s="19"/>
      <c r="L28" s="19"/>
      <c r="M28" s="10"/>
      <c r="O28" s="19"/>
      <c r="P28" s="19"/>
      <c r="Q28" s="10"/>
    </row>
    <row r="29" spans="1:17" x14ac:dyDescent="0.25">
      <c r="A29" s="8"/>
      <c r="B29" s="8"/>
      <c r="C29" s="23" t="s">
        <v>25</v>
      </c>
      <c r="D29" s="24"/>
      <c r="E29" s="10"/>
      <c r="F29" s="8"/>
      <c r="G29" s="23" t="s">
        <v>24</v>
      </c>
      <c r="H29" s="24"/>
      <c r="I29" s="10"/>
      <c r="J29" s="8"/>
      <c r="K29" s="23" t="s">
        <v>25</v>
      </c>
      <c r="L29" s="24"/>
      <c r="M29" s="10"/>
      <c r="O29" s="23" t="s">
        <v>24</v>
      </c>
      <c r="P29" s="24"/>
      <c r="Q29" s="10"/>
    </row>
    <row r="30" spans="1:17" x14ac:dyDescent="0.25">
      <c r="A30" s="8"/>
      <c r="B30" s="8"/>
      <c r="C30" s="19"/>
      <c r="D30" s="20"/>
      <c r="E30" s="10"/>
      <c r="F30" s="8"/>
      <c r="G30" s="19"/>
      <c r="H30" s="20"/>
      <c r="I30" s="10"/>
      <c r="J30" s="8"/>
      <c r="K30" s="19"/>
      <c r="L30" s="20"/>
      <c r="M30" s="10"/>
      <c r="O30" s="19"/>
      <c r="P30" s="20"/>
      <c r="Q30" s="10"/>
    </row>
    <row r="31" spans="1:17" x14ac:dyDescent="0.25">
      <c r="B31" s="8">
        <v>1</v>
      </c>
      <c r="C31" s="19">
        <f>D23</f>
        <v>5000</v>
      </c>
      <c r="D31" s="21">
        <f>J13</f>
        <v>2000</v>
      </c>
      <c r="E31" s="10">
        <v>2</v>
      </c>
      <c r="F31" s="8">
        <v>2</v>
      </c>
      <c r="G31" s="19">
        <f>D31</f>
        <v>2000</v>
      </c>
      <c r="H31" s="21"/>
      <c r="I31" s="10"/>
      <c r="J31" s="8"/>
      <c r="K31" s="19"/>
      <c r="L31" s="21"/>
      <c r="M31" s="10"/>
      <c r="O31" s="19"/>
      <c r="P31" s="21">
        <f>O23</f>
        <v>2000</v>
      </c>
      <c r="Q31" s="10">
        <v>2</v>
      </c>
    </row>
    <row r="32" spans="1:17" x14ac:dyDescent="0.25">
      <c r="A32" s="8"/>
      <c r="B32" s="8"/>
      <c r="C32" s="19"/>
      <c r="D32" s="21">
        <f>J14</f>
        <v>1000</v>
      </c>
      <c r="E32" s="10">
        <v>3</v>
      </c>
      <c r="F32" s="8">
        <v>3</v>
      </c>
      <c r="G32" s="19">
        <f>D32</f>
        <v>1000</v>
      </c>
      <c r="H32" s="21"/>
      <c r="I32" s="10"/>
      <c r="J32" s="8"/>
      <c r="K32" s="19"/>
      <c r="L32" s="21"/>
      <c r="M32" s="10"/>
      <c r="O32" s="19"/>
      <c r="P32" s="21">
        <f>O24</f>
        <v>1000</v>
      </c>
      <c r="Q32" s="10">
        <v>3</v>
      </c>
    </row>
    <row r="33" spans="1:17" x14ac:dyDescent="0.25">
      <c r="A33" s="8"/>
      <c r="B33" s="8"/>
      <c r="C33" s="19"/>
      <c r="D33" s="21">
        <v>2000</v>
      </c>
      <c r="E33" s="10">
        <v>4</v>
      </c>
      <c r="F33" s="8">
        <v>4</v>
      </c>
      <c r="G33" s="19">
        <v>2000</v>
      </c>
      <c r="H33" s="21"/>
      <c r="I33" s="10"/>
      <c r="J33" s="8"/>
      <c r="K33" s="19"/>
      <c r="L33" s="21"/>
      <c r="M33" s="10"/>
      <c r="O33" s="19"/>
      <c r="P33" s="21">
        <v>2000</v>
      </c>
      <c r="Q33" s="10">
        <v>4</v>
      </c>
    </row>
    <row r="34" spans="1:17" x14ac:dyDescent="0.25">
      <c r="A34" s="8"/>
      <c r="B34" s="8"/>
      <c r="C34" s="22">
        <f>SUM(C31:C33)</f>
        <v>5000</v>
      </c>
      <c r="D34" s="22">
        <f>SUM(D31:D33)</f>
        <v>5000</v>
      </c>
      <c r="E34" s="10"/>
      <c r="F34" s="8"/>
      <c r="G34" s="22">
        <f>SUM(G31:G33)</f>
        <v>5000</v>
      </c>
      <c r="H34" s="22">
        <f>SUM(H31:H33)</f>
        <v>0</v>
      </c>
      <c r="I34" s="10"/>
      <c r="J34" s="8"/>
      <c r="K34" s="22">
        <f>SUM(K31:K33)</f>
        <v>0</v>
      </c>
      <c r="L34" s="22">
        <f>SUM(L31:L33)</f>
        <v>0</v>
      </c>
      <c r="M34" s="10"/>
      <c r="O34" s="22">
        <f>SUM(O31:O33)</f>
        <v>0</v>
      </c>
      <c r="P34" s="22">
        <f>SUM(P31:P33)</f>
        <v>5000</v>
      </c>
      <c r="Q34" s="10"/>
    </row>
    <row r="35" spans="1:17" x14ac:dyDescent="0.25">
      <c r="A35" s="8"/>
      <c r="B35" s="8"/>
      <c r="C35" s="19">
        <f>IF(C34&gt;D34,C34-D34,0)</f>
        <v>0</v>
      </c>
      <c r="D35" s="19">
        <f>IF(D34&gt;C34,D34-C34,0)</f>
        <v>0</v>
      </c>
      <c r="E35" s="10"/>
      <c r="F35" s="8"/>
      <c r="G35" s="19">
        <f>IF(G34&gt;H34,G34-H34,0)</f>
        <v>5000</v>
      </c>
      <c r="H35" s="19">
        <f>IF(H34&gt;G34,H34-G34,0)</f>
        <v>0</v>
      </c>
      <c r="I35" s="10"/>
      <c r="J35" s="8"/>
      <c r="K35" s="19">
        <f>IF(K34&gt;L34,K34-L34,0)</f>
        <v>0</v>
      </c>
      <c r="L35" s="19">
        <f>IF(L34&gt;K34,L34-K34,0)</f>
        <v>0</v>
      </c>
      <c r="M35" s="10"/>
      <c r="O35" s="19">
        <f>IF(O34&gt;P34,O34-P34,0)</f>
        <v>0</v>
      </c>
      <c r="P35" s="19">
        <f>IF(P34&gt;O34,P34-O34,0)</f>
        <v>5000</v>
      </c>
      <c r="Q35" s="10"/>
    </row>
    <row r="36" spans="1:17" x14ac:dyDescent="0.25">
      <c r="C36" s="19"/>
      <c r="D36" s="19"/>
      <c r="G36" s="19"/>
      <c r="H36" s="19"/>
      <c r="K36" s="19"/>
      <c r="L36" s="19"/>
      <c r="O36" s="19"/>
      <c r="P36" s="19"/>
    </row>
    <row r="38" spans="1:17" x14ac:dyDescent="0.25">
      <c r="C38" s="16" t="s">
        <v>20</v>
      </c>
      <c r="K38" s="16" t="s">
        <v>20</v>
      </c>
    </row>
    <row r="39" spans="1:17" x14ac:dyDescent="0.25">
      <c r="C39" s="4" t="s">
        <v>16</v>
      </c>
      <c r="K39" s="4" t="s">
        <v>11</v>
      </c>
    </row>
    <row r="40" spans="1:17" x14ac:dyDescent="0.25">
      <c r="C40" s="4" t="s">
        <v>21</v>
      </c>
      <c r="K40" s="4" t="s">
        <v>21</v>
      </c>
    </row>
    <row r="41" spans="1:17" x14ac:dyDescent="0.25">
      <c r="C41" s="4" t="s">
        <v>22</v>
      </c>
      <c r="K41" s="4" t="s">
        <v>22</v>
      </c>
    </row>
    <row r="42" spans="1:17" x14ac:dyDescent="0.25">
      <c r="C42" s="4" t="s">
        <v>12</v>
      </c>
      <c r="K42" s="4" t="s">
        <v>12</v>
      </c>
    </row>
    <row r="48" spans="1:17" s="13" customFormat="1" x14ac:dyDescent="0.25"/>
  </sheetData>
  <mergeCells count="1">
    <mergeCell ref="K21:L2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Call Options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Rigby</dc:creator>
  <cp:lastModifiedBy>Greg Rigby</cp:lastModifiedBy>
  <dcterms:created xsi:type="dcterms:W3CDTF">2019-03-26T01:28:10Z</dcterms:created>
  <dcterms:modified xsi:type="dcterms:W3CDTF">2019-03-26T02:48:02Z</dcterms:modified>
</cp:coreProperties>
</file>